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7.xml" ContentType="application/vnd.openxmlformats-officedocument.spreadsheetml.comment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8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Câmara" sheetId="1" state="visible" r:id="rId2"/>
    <sheet name="Gabinete" sheetId="2" state="visible" r:id="rId3"/>
    <sheet name="Adm" sheetId="3" state="visible" r:id="rId4"/>
    <sheet name="SMEC" sheetId="4" state="visible" r:id="rId5"/>
    <sheet name="Dpto Assist.Social" sheetId="5" state="visible" r:id="rId6"/>
    <sheet name="Agricultura" sheetId="6" state="visible" r:id="rId7"/>
    <sheet name="Sec. Saúde" sheetId="7" state="visible" r:id="rId8"/>
    <sheet name="Obras" sheetId="8" state="visible" r:id="rId9"/>
    <sheet name="Sec. Desenvolvimento" sheetId="9" state="visible" r:id="rId10"/>
    <sheet name="TOTAIS GERAIS PPA" sheetId="10" state="visible" r:id="rId11"/>
  </sheets>
  <definedNames>
    <definedName function="false" hidden="false" name="ESTIMATIVA_TOTAL" vbProcedure="false">'TOTAIS GERAIS PPA'!$D$13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6.xml><?xml version="1.0" encoding="utf-8"?>
<comments xmlns="http://schemas.openxmlformats.org/spreadsheetml/2006/main" xmlns:xdr="http://schemas.openxmlformats.org/drawingml/2006/spreadsheetDrawing">
  <authors>
    <author/>
  </authors>
  <commentList>
    <comment ref="B1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Gelson:
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/>
  </authors>
  <commentList>
    <comment ref="B1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Gelson:
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/>
  </authors>
  <commentList>
    <comment ref="B1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Gelson:
</t>
        </r>
      </text>
    </comment>
  </commentList>
</comments>
</file>

<file path=xl/sharedStrings.xml><?xml version="1.0" encoding="utf-8"?>
<sst xmlns="http://schemas.openxmlformats.org/spreadsheetml/2006/main" count="1172" uniqueCount="374">
  <si>
    <t xml:space="preserve">Prefeitura Municipal de Santo Antônio do Planalto</t>
  </si>
  <si>
    <t xml:space="preserve">Plano Plurianual -  2018 a 2021</t>
  </si>
  <si>
    <t xml:space="preserve">Câmara de Vereadores</t>
  </si>
  <si>
    <t xml:space="preserve">Programa: 0001 - Execução da Ação Legislativa</t>
  </si>
  <si>
    <t xml:space="preserve">Objetivo: Promover condições para que os parlamentares desenvolvam suas atividades legislativas</t>
  </si>
  <si>
    <t xml:space="preserve">Indicador</t>
  </si>
  <si>
    <t xml:space="preserve">Unidade de Medida</t>
  </si>
  <si>
    <t xml:space="preserve">Indice Recente</t>
  </si>
  <si>
    <t xml:space="preserve">Indice Desejado</t>
  </si>
  <si>
    <t xml:space="preserve">ações e atividades  realizadas</t>
  </si>
  <si>
    <t xml:space="preserve">%</t>
  </si>
  <si>
    <t xml:space="preserve">Valor Próprio</t>
  </si>
  <si>
    <t xml:space="preserve">Valor Convênios</t>
  </si>
  <si>
    <t xml:space="preserve">Ação</t>
  </si>
  <si>
    <t xml:space="preserve">Descrição da Ação</t>
  </si>
  <si>
    <t xml:space="preserve">Produto</t>
  </si>
  <si>
    <t xml:space="preserve">Meta</t>
  </si>
  <si>
    <t xml:space="preserve">Unidade</t>
  </si>
  <si>
    <t xml:space="preserve">Corrente</t>
  </si>
  <si>
    <t xml:space="preserve">Capital</t>
  </si>
  <si>
    <t xml:space="preserve">Valor Total</t>
  </si>
  <si>
    <t xml:space="preserve">Manutenção, reforma e conservação do prédio da Câmara de Vereadores</t>
  </si>
  <si>
    <t xml:space="preserve">reformada, amplia e mantida</t>
  </si>
  <si>
    <t xml:space="preserve">m2</t>
  </si>
  <si>
    <t xml:space="preserve">Aquisição de móveis, equipamentos de informática, computadores, impressoras, copiadoras, equipamentos de video monitoramento, internet, audiovisuais, multimídia, not book, tablet, celulares e demais equipamentos visando adequar as necessidades funcionais.</t>
  </si>
  <si>
    <t xml:space="preserve">bens adquiridos</t>
  </si>
  <si>
    <t xml:space="preserve">equipamentos</t>
  </si>
  <si>
    <t xml:space="preserve">Construção do prédio para a Câmara de Vereadores</t>
  </si>
  <si>
    <t xml:space="preserve">bens construídos</t>
  </si>
  <si>
    <t xml:space="preserve">Manutenção dos subsidios dos vereadores e vencimentos e vantagens dos servidores e assessores, bem como despesas de deslocamento e diárias.</t>
  </si>
  <si>
    <t xml:space="preserve">folha e despesas dos vereadores e servidos mantidas</t>
  </si>
  <si>
    <t xml:space="preserve">servidor/agente</t>
  </si>
  <si>
    <t xml:space="preserve">Manter os equipamentos, móveis, utensílios, do prédio da câmara municipal de vereadores, despesas com água, luz telefone fixo e celular, assessorias, associações, materiais de expediente, informática, viagens, treinamentos, cursos, aperfeiçoamento, publicidade escrita, falada e televisionada, impressos, diárias despesas com locomoção e outras despesas operacionais, a fim de proporcionar condições de trabalho para os funcionários e aos vereadores.</t>
  </si>
  <si>
    <t xml:space="preserve">atividades mantidas</t>
  </si>
  <si>
    <t xml:space="preserve">Implementar ações de gestão publica eficaz e transparente no poder legislativo atraves da ultização da tecnologia da informação</t>
  </si>
  <si>
    <t xml:space="preserve">gestão publica eficaz e eficiente</t>
  </si>
  <si>
    <t xml:space="preserve">Manutenção das atividades da técnologia da informação, através da melhoria da rede logica existente, assim como expandir a capacidade de processamento e armazenamento de dados proporcionamente a demanda.</t>
  </si>
  <si>
    <t xml:space="preserve">atividades de tecnologia da informação mantidas</t>
  </si>
  <si>
    <t xml:space="preserve">Recepção autoridades e convidados</t>
  </si>
  <si>
    <t xml:space="preserve">Capacitação de servidores do poder legislativo através de cursos e treinamentos</t>
  </si>
  <si>
    <t xml:space="preserve">servidores e agentes políticos qualificados</t>
  </si>
  <si>
    <t xml:space="preserve">Programa: 0008 - Divulgação Institucional</t>
  </si>
  <si>
    <t xml:space="preserve">Matérias públicadas na imprensa escrita, falada e na internet</t>
  </si>
  <si>
    <t xml:space="preserve">Divulgação institucional da Câmara Municipal de Vereadores</t>
  </si>
  <si>
    <t xml:space="preserve">divulgação institucional realizada nos meios e instrumentos de comunicação</t>
  </si>
  <si>
    <t xml:space="preserve">Total Órgão</t>
  </si>
  <si>
    <t xml:space="preserve">Gabinete do Prefeito</t>
  </si>
  <si>
    <t xml:space="preserve">Programa: 0004 - Gestão do Executivo</t>
  </si>
  <si>
    <t xml:space="preserve">Objetivo: Garantir condições adequadas para a ação de governamental a fim de oferecer atendimento adequado, rápido, eficiente e eficaz da cidadania.</t>
  </si>
  <si>
    <t xml:space="preserve">Índice Recente</t>
  </si>
  <si>
    <t xml:space="preserve">Índice Desejado</t>
  </si>
  <si>
    <t xml:space="preserve">Aperfeiçoamento da coordenação e planejamento do Gabinete</t>
  </si>
  <si>
    <t xml:space="preserve">equipamento e material permanente adquirido</t>
  </si>
  <si>
    <t xml:space="preserve">equipamento</t>
  </si>
  <si>
    <t xml:space="preserve">Aperfeiçoamento da Subprefeitura de Rincão Doce</t>
  </si>
  <si>
    <t xml:space="preserve">Renovação da frota  de veículos sucateados do gabinete</t>
  </si>
  <si>
    <t xml:space="preserve">veículos adquiridos</t>
  </si>
  <si>
    <t xml:space="preserve">veículos</t>
  </si>
  <si>
    <t xml:space="preserve">Manutenção  da frota  de veículos do gabinete</t>
  </si>
  <si>
    <t xml:space="preserve">veículos mantidos</t>
  </si>
  <si>
    <t xml:space="preserve">Manter, recuperar, ampliar o prédio do centro administrativo, bem como construir um prédio para abrigar o arquivo morto, almoxarifado e garagem.</t>
  </si>
  <si>
    <t xml:space="preserve">construção, ampliação e reforma de prédios</t>
  </si>
  <si>
    <t xml:space="preserve">bens adquirido</t>
  </si>
  <si>
    <t xml:space="preserve">Manutenção dos subsídios do prefeito e vice, vencimentos e vantagens dos servidores e assessores, bem como despesas de deslocamento e diárias.</t>
  </si>
  <si>
    <t xml:space="preserve">folha paga a agentes e servidores e despesas de viagens e deslocamentos</t>
  </si>
  <si>
    <t xml:space="preserve">agente/servidor</t>
  </si>
  <si>
    <t xml:space="preserve">Manter os equipamentos, móveis, utensílios, do prédio da prefeitura municipal, despesas com água, luz telefone fixo e celular, assessorias, associações, materiais de expediente, informática, impressos, diárias despesas com locomoção e outras despesas operacionais, a fim de proporcionar condições de trabalho para os funcionários do órgão.</t>
  </si>
  <si>
    <t xml:space="preserve">Capacitação de servidores do poder executivo através de cursos e treinamentos</t>
  </si>
  <si>
    <t xml:space="preserve">servidores qualificados</t>
  </si>
  <si>
    <t xml:space="preserve">Manter o atendimento a despesas com refeição, hospedagem, deslocamento e passagens para hospedes convidados do município que venham a participar de eventos de interesse do município, assim como, despesas de servidores públicos que participem igualmente desses eventos, nos termos da legislação vigente.</t>
  </si>
  <si>
    <t xml:space="preserve">atividades mantidas de representação institucional.</t>
  </si>
  <si>
    <t xml:space="preserve">Sec. Adm. Faz. e Planejamento</t>
  </si>
  <si>
    <t xml:space="preserve">Programa: 0020 - Apoio Administrativo</t>
  </si>
  <si>
    <t xml:space="preserve">Objetivo: Garantir a eficiente, eficaz e efetividade do órgão.</t>
  </si>
  <si>
    <t xml:space="preserve">Melhoria da infraestrutura de redes de informática, internet, bem como, licenciamento de softwares e atualizações. Visa ainda garantir recursos para locação de sistemas para funcionamento das atividades afins do Município.</t>
  </si>
  <si>
    <t xml:space="preserve">bens adquiridos e softwares licenciados e programas locados.</t>
  </si>
  <si>
    <t xml:space="preserve">Renovação da frota  de veículos  da Secretaria.</t>
  </si>
  <si>
    <t xml:space="preserve">veículos mantidos e adquiridos</t>
  </si>
  <si>
    <t xml:space="preserve">Manutenção e renovação da frota  de veículos  da Secretaria.</t>
  </si>
  <si>
    <t xml:space="preserve">mantidos e adquiridos</t>
  </si>
  <si>
    <t xml:space="preserve">Manutenção do subsidio do secretário, vencimentos e vantagens dos servidores e assessores, bem como despesas de deslocamento e diárias.</t>
  </si>
  <si>
    <t xml:space="preserve">Manutenção das despesas Operacionais da Secretaria, tais como luz, água, telefone, locação de serviços de assessorias e consultorias em contabilidade, jurídica, advocatícia, administrativa, tributária. Manter as despesas de sentenças judiciais, Amortização da Divida Fundada, PASEP, bem como manter os convênios com a Justiça Eleitoral, Amaja, Famurs e CNM.</t>
  </si>
  <si>
    <t xml:space="preserve">Programa: 0065 - Gestão Administrativa do Regime Próprio de Previdência Social</t>
  </si>
  <si>
    <t xml:space="preserve">Objetivo: Manter, modernizar e adequar a estrutura administrativa do RPPS priorizando seu perfeito funcionamento através da busca de qualificação do atendimento a assegurado.</t>
  </si>
  <si>
    <t xml:space="preserve">Equipamentos Adquiridos</t>
  </si>
  <si>
    <t xml:space="preserve">Discrição da Ação</t>
  </si>
  <si>
    <t xml:space="preserve">Aperfeiçoamento da estrutura administrativa do RPPS</t>
  </si>
  <si>
    <t xml:space="preserve">equipamento e material permanente adquiridos</t>
  </si>
  <si>
    <t xml:space="preserve">Programa: 0023 - Cidade Mais Protegida</t>
  </si>
  <si>
    <t xml:space="preserve">Objetivo: Apoiar no combate a criminalidade instalando equipamentos de segurança tecnológicos, zelando pela segurança do cidadão. Fomentar as medidas de prevenção e o fortalecimento das ações integradas voltadas à educação, cidadania e promoção de diretos. .</t>
  </si>
  <si>
    <t xml:space="preserve">Índice de cobertura dos serviços de implementados</t>
  </si>
  <si>
    <t xml:space="preserve">Instalar e aperfeiçoar sistemas de proteção e vigilância dos próprios municipais e da população através da implementação do Projeto de Video monitoramento na sede do Município. Apoio a Brigada Militar e ao Consepro.</t>
  </si>
  <si>
    <t xml:space="preserve">numero de câmeras instaladas</t>
  </si>
  <si>
    <t xml:space="preserve">câmeras</t>
  </si>
  <si>
    <t xml:space="preserve">Custear ações preventivas e de limitação de riscos e perdas da população civil em casos de sinistro ou calamidade atuando de forma preventiva no apoio.  Visa também adquirir equipamentos de combate a incêndios para formação do grupamento de bombeiros voluntários.</t>
  </si>
  <si>
    <t xml:space="preserve">equipamentos adquiridos, atividades mantidas e entidades apoiadas</t>
  </si>
  <si>
    <t xml:space="preserve">Total do Órgão</t>
  </si>
  <si>
    <t xml:space="preserve">Sec. Mun. da Educação</t>
  </si>
  <si>
    <t xml:space="preserve">Programa: 0004 - Gestão Governamental</t>
  </si>
  <si>
    <t xml:space="preserve">Objetivo: Garantir condições adequadas para a ação governamental a fim de oferecer atendimento, rápido, eficiente e eficaz da cidadania.</t>
  </si>
  <si>
    <t xml:space="preserve">Manutenção das despesas Operacionais da Secretaria, tais como luz, água, telefone, locação de serviços de assessorias. Fornecer uniforme e kit escolares.</t>
  </si>
  <si>
    <t xml:space="preserve">atividade mantidas</t>
  </si>
  <si>
    <t xml:space="preserve">Programa: 0019 - Desenvolvimento e Manutenção do Ensino Fundamental</t>
  </si>
  <si>
    <t xml:space="preserve">Objetivo: Promover o direito a aprender através da elevação e equalização dos indicadores de qualidade de ensino fundamental da rede publica municipal.</t>
  </si>
  <si>
    <t xml:space="preserve">Aquisição de móveis, equipamentos de informática, computadores, impressoras, copiadoras, equipamentos de video monitoramento, internet, audiovisuais, multimídia, not book, tablet para professores e netbook para alunos,  celulares, aparelhos de ar condicionado, quadro digitais (lousa eletrônica) e demais equipamentos visando adequar as necessidades funcionais das escolas municipais.</t>
  </si>
  <si>
    <t xml:space="preserve">Manutenção do Transporte Escolar do Ensino Fundamental. Promover o acesso e permanência dos alunos na escola, através da oferta de transporte escolar a todos os estudantes do ensino fundamental, educação infantil, ensino médio e ensino superior, visando cada vez mais o município melhorar seu índice de educação básica – IDB</t>
  </si>
  <si>
    <t xml:space="preserve">nº de alunos transportados</t>
  </si>
  <si>
    <t xml:space="preserve">Manutenção do Pessoal da Secretaria Municipal da SMEC, Professores e Servidores do FUNDEB 60% e 40%</t>
  </si>
  <si>
    <t xml:space="preserve">folha paga dos  professores</t>
  </si>
  <si>
    <t xml:space="preserve">Manutenção das despesas operacionais das escolas municipais, tais como luz, água, telefone e demais despesas de manutenção.</t>
  </si>
  <si>
    <t xml:space="preserve">atividade mantida</t>
  </si>
  <si>
    <t xml:space="preserve">Construção, modernização de equipamentos públicos de desporto nas escolas municipais.</t>
  </si>
  <si>
    <t xml:space="preserve">ginásios e quadras construídas, modernizados ou equipados</t>
  </si>
  <si>
    <t xml:space="preserve">obras e equip.-publico</t>
  </si>
  <si>
    <t xml:space="preserve">Manutenção e renovação da frota  de ônibus, vans e micro ônibus do transporte escolar sucateados.</t>
  </si>
  <si>
    <t xml:space="preserve">Construção, ampliação e reforma de Escolas do Ensino Fundamental (construção de salas de aula, cozinha, refeitório).</t>
  </si>
  <si>
    <t xml:space="preserve">espaços escolares, construídos, ampliados ou reformados</t>
  </si>
  <si>
    <t xml:space="preserve">espaço escolar</t>
  </si>
  <si>
    <t xml:space="preserve">Manutenção da Merenda nas escolas municipais visando proporcionar complemento alimentar para crianças e adolescentes que frequentam a escola, através  da aquisição de gêneros alimentícios, frutas, verduras e demais complementos alimentares necessários para garantir a oferta de merenda escolar  com qualidade a todos os alunos da rede municipal ensino.</t>
  </si>
  <si>
    <t xml:space="preserve">nº de alunos atendidos com oferta de merenda escolar</t>
  </si>
  <si>
    <t xml:space="preserve">Ampliação e atualização de acervos bibliográficos das escolas municipais</t>
  </si>
  <si>
    <t xml:space="preserve">bibliotecas escolares da rede municipal de ensino fundamental com acervo ampliado e atualizado</t>
  </si>
  <si>
    <t xml:space="preserve">biblioteca</t>
  </si>
  <si>
    <t xml:space="preserve">Qualificação da Gestão Educacional  visando proporcionar complementar alimentar para crianças e adolescentes que frequentam a escola, através  da aquisição de gêneros alimentícios, frutas, verduras e demais complementos alimentares necessários para garantir a oferta de merenda escolar  com qualidade a todos os alunos da rede municipal ensino.</t>
  </si>
  <si>
    <t xml:space="preserve">Programa: 0018 - Desenvolvimento e Manutenção da Educação Infantil</t>
  </si>
  <si>
    <t xml:space="preserve">Objetivo: Ampliar a oferta de vagas na educação infantil e promover a consolidação de sua integração à rede de educação básica do Município.</t>
  </si>
  <si>
    <t xml:space="preserve">Ampliação e reforma de escolas de educação infantil.</t>
  </si>
  <si>
    <t xml:space="preserve">espaços escolares construídos, ampliados e reformados</t>
  </si>
  <si>
    <t xml:space="preserve">Aquisição de materiais, mobiliários, equipamentos e parques recreativos</t>
  </si>
  <si>
    <t xml:space="preserve">escolas de educação infantil mobiliadas e equipadas</t>
  </si>
  <si>
    <t xml:space="preserve">Manutenção dos vencimentos e vantagens dos professores e servidores das escolas de educação infantil, bem como despesas de deslocamento e diárias.</t>
  </si>
  <si>
    <t xml:space="preserve">folha paga dos professores e servidores e despesas de viagens e deslocamentos</t>
  </si>
  <si>
    <t xml:space="preserve">Manutenção da Merenda  na escola de educação infantil visando proporcionar complemento alimentar para crianças e adolescentes que frequentam a escola, através  da aquisição de gêneros alimentícios, frutas, verduras e demais complementos alimentares necessários para garantir a oferta de merenda escolar  com qualidade a todos os alunos da rede municipal ensino.</t>
  </si>
  <si>
    <t xml:space="preserve">Programa: 0055 - Elevação da Escolaridade com Qualificação Profissional</t>
  </si>
  <si>
    <t xml:space="preserve">Objetivo: Desenvolver programa permanente e multissetorial de formação, qualificação e requalificação profissional com elevação da escolaridade de jovens e adultos visando oportunizar suas inserção na sociedade e no trabalho.</t>
  </si>
  <si>
    <t xml:space="preserve">alunos qualificados</t>
  </si>
  <si>
    <t xml:space="preserve">Manutenção de telecentros e implementação e manutenção de laboratórios de informática</t>
  </si>
  <si>
    <t xml:space="preserve">telecentro e laboratório de informática implementado</t>
  </si>
  <si>
    <t xml:space="preserve">telecentro</t>
  </si>
  <si>
    <t xml:space="preserve">Reestruturação da biblioteca municipal, incluindo aquisição de equipamentos e acervo bibliográfico e manutenção do prédio</t>
  </si>
  <si>
    <t xml:space="preserve">biblioteca municipal reestruturada</t>
  </si>
  <si>
    <t xml:space="preserve">Programa: 0066 - Promoção da Educação Inclusiva</t>
  </si>
  <si>
    <t xml:space="preserve">Objetivo: Garantir orientação e acompanhamento aos alunos com deficiências, transtornos de desenvolvimento e com altas habilidades a fim de promover sua inclusão educacional.</t>
  </si>
  <si>
    <t xml:space="preserve">Aperfeiçoamento do atendimento aos alunos da educação especial</t>
  </si>
  <si>
    <t xml:space="preserve">bens adquiridos e atividades mantidas</t>
  </si>
  <si>
    <t xml:space="preserve">Programa: 0070 - Desenvolvimento e Manutenção do Ensino Médio e Superior</t>
  </si>
  <si>
    <t xml:space="preserve">Objetivo: Ampliar a oferta de vagas nos serviços de transporte escolar do ensino médio e superior, bem como, garantir a manutenção do Programa de Crédito Educativo para o Ensino Médio Poli Técnico e Ensino Superior.</t>
  </si>
  <si>
    <t xml:space="preserve">Manutenção e Ampliação do acesso e permanência dos alunos na escola, através da oferta de transporte escolar a todos os estudantes do ensino médio. Visa ainda dar condições para progressão de estudos, nas áreas técnicas de 2º grau.</t>
  </si>
  <si>
    <t xml:space="preserve">nº de vagas no transporte escolar de 2º grau.</t>
  </si>
  <si>
    <t xml:space="preserve">Manutenção e Ampliação do acesso e permanência dos alunos na escola, através da oferta de transporte escolar a todos os estudantes do ensino superior. Visa ainda dar condições para progressão de estudos, nas áreas técnicas e nas diversas áreas de 3º grau, especialização e mestrado, fora do Município.</t>
  </si>
  <si>
    <t xml:space="preserve">nº de vagas no transporte escolar de  3º grau oferecidas.</t>
  </si>
  <si>
    <t xml:space="preserve">Implantar o programa de crédito educativo municipal</t>
  </si>
  <si>
    <t xml:space="preserve">Crédito Educativo</t>
  </si>
  <si>
    <t xml:space="preserve">Programa: 0022 - Incetivo a Cultura</t>
  </si>
  <si>
    <t xml:space="preserve">Objetivo: Valorizar os artistas locais e grupos que atuam na produção cultural através de programas de incentivo às artes e à cultura, do desenvolvimento de programas de capacitação e de viabilização de estrutura física para a produção de artesanato e sua divulgação, para ampliar e aprofundar as iniciativas de incentivo a leitura, integrando eventos culturais apoiados pelo Município ao conjunto de iniciativas de educação e cultura.</t>
  </si>
  <si>
    <r>
      <rPr>
        <sz val="6.5"/>
        <color rgb="FF000000"/>
        <rFont val="Calibri"/>
        <family val="2"/>
        <charset val="1"/>
      </rPr>
      <t xml:space="preserve">Incentivar o desenvolvimento sócio cultural de nossa gente através do apoio e incentivo, manter e aprimorar as festividades dos eventos da Festa do Imigrante. Apoiar grupos de Corais, CTG, Grupos de OASE, grupos de jovens e demais entidades culturais que divulgam a cultura de nossa terra e nosso povo através da participação em eventos municipais, regionais e estaduais. Implementar oficinas culturais com alunos de escolas municipais. Manter e aperfeiçoar as festividades do</t>
    </r>
    <r>
      <rPr>
        <sz val="6.5"/>
        <color rgb="FFFF3366"/>
        <rFont val="Calibri"/>
        <family val="2"/>
        <charset val="1"/>
      </rPr>
      <t xml:space="preserve"> </t>
    </r>
    <r>
      <rPr>
        <sz val="6.5"/>
        <color rgb="FF000000"/>
        <rFont val="Calibri"/>
        <family val="2"/>
        <charset val="1"/>
      </rPr>
      <t xml:space="preserve"> dia do Município.</t>
    </r>
  </si>
  <si>
    <t xml:space="preserve">Atividades de desenvolvimento sócio cultural e incentivo a associações, grupos, entidades culturais, realização do festival e festa do imigrante, e evento de aniversário do município</t>
  </si>
  <si>
    <t xml:space="preserve">Incentivar o desenvolvimento sócio cultural de nossa gente através do apoio e incentivo, manter e aprimorar as festividades dos eventos da noite do Natal.</t>
  </si>
  <si>
    <t xml:space="preserve">Atividades de desenvolvimento sócio cultural e  realização do Natal.</t>
  </si>
  <si>
    <t xml:space="preserve">Dotar o Município de espaço adequado para apresentações artísticas e práticas socioculturais, com a construção da Casa da Cultura, oportunizando a aproximação de gerações através do resgate, preservação e registro da cultura local e do nosso povo. Proporcionar acesso a memória histórica cultural do município através do museu municipal e disponibilizar acervo municipal à pesquisa, bem como o acesso à internet.</t>
  </si>
  <si>
    <t xml:space="preserve">construção do prédio da Casa da Cultura</t>
  </si>
  <si>
    <t xml:space="preserve">prédio</t>
  </si>
  <si>
    <t xml:space="preserve">2027-1050</t>
  </si>
  <si>
    <t xml:space="preserve">Manter e instrumentalizar a Banda Municipal que possa atuar nos Eventos Cívicos do Município, através da contratação de profissionais para ministrar aulas, bem como adquirir equipamentos para garantir o pleno funcionamento da banda municipal.</t>
  </si>
  <si>
    <t xml:space="preserve">atividades mantidas e equipamentos adquiridos</t>
  </si>
  <si>
    <t xml:space="preserve">Construção, ampliação e modernização do Parque de Rodeios, bem como realização do Rodeio Crioulo do Município.</t>
  </si>
  <si>
    <t xml:space="preserve">atividades mantidas, eventos realizados e bens adquiridos</t>
  </si>
  <si>
    <t xml:space="preserve">Programa: 0047 - Promoção do Desporto</t>
  </si>
  <si>
    <t xml:space="preserve">Objetivo: Promover a cidadania e a integração social através da prática do esporte como forma de promover mais qualidade de vida, de programas de incentivo a prática esportiva nas diversas modalidades, da realização de atividades desportivas integradas visando incluir crianças, adolescentes, jovens e idosos especialmente as que estão em situação de maior vulnerabilidade social (Esporte Social).</t>
  </si>
  <si>
    <t xml:space="preserve">Aperfeiçoamento do CMD e Coordenadoria de Esportes. Manter em pleno e regular funcionamento o Conselho Municipal de Desporto e incentivar ás atividades esportivas, através da realização de campeonatos municipais de futebol de campo, vôlei, futsal, bochas, bolão. Participar de campeonatos regionais em representação do Município.</t>
  </si>
  <si>
    <t xml:space="preserve">Construção de locais para praticas do desporto, tais como construção de quadra poliesportiva coberta próximo a Escola Estadual da Sede Municipal, construção, modernização e reforma de quadras esportivas, ginásios espaços multiúso de esportes.</t>
  </si>
  <si>
    <t xml:space="preserve">Ginásios, quadras construídas, reformadas, ampliadas e adequadas</t>
  </si>
  <si>
    <t xml:space="preserve">equipamentos e obras</t>
  </si>
  <si>
    <t xml:space="preserve">Manter a escolinha de futebol através do CMD,  com profissional capacitado, buscando incentivar nos alunos a prática esportiva, como meio de inclusão social, orientando o processo de aprendizagem dos desportos, visando à integração social de nossas crianças e adolescentes.</t>
  </si>
  <si>
    <t xml:space="preserve">crianças atendidas pelo programa de inclusão esportiva</t>
  </si>
  <si>
    <t xml:space="preserve">Depto. de Assistência Social</t>
  </si>
  <si>
    <t xml:space="preserve">Programa: 0026 - Mais Inclusiva</t>
  </si>
  <si>
    <t xml:space="preserve">Objetivo: Promover medidas estruturantes de forma a melhorar as condições de vida e emprego dos cidadãos, através de ações de capacitação profissional, gerando sensação de pertencimento, através da instalação e manutenção do CRAS e centros comunitários.</t>
  </si>
  <si>
    <t xml:space="preserve">Promover a melhoria das condições de renda e a capacitação de pessoas em situação de exclusão e vulnerabilidade social.</t>
  </si>
  <si>
    <t xml:space="preserve">melhoria das condições de renda das famílias e indivíduos</t>
  </si>
  <si>
    <t xml:space="preserve">Manter as despesas operacionais de caráter continuado do departamento de assistência social e do Conselho Tutelar.</t>
  </si>
  <si>
    <t xml:space="preserve">Descentralizar o atendimento social, ofertando um Programa de Atenção  Integral à Família, através do CRAS. Integrar as políticas públicas no atendimento das necessidades da população usuária da assistência social, bem como entidades em geral afins. Promover a capacitação da Rede Municipal de Assistência Social. Promover o controle social. Efetuar gestão, monitoramento e avaliação da Rede de Assistência Social Municipal em busca de qualificação e otimização da Rede. Fomentar ações de geração de trabalho e renda nas diversas intervenções junto à população atendia em conjunto com as demais políticas públicas. Efetuar a melhoria da infraestrutura, mantendo e adquirindo equipamentos, reformando e adaptando espaços físicos para atender a população em vulnerabilidade social. Garantir repasse cestas básicas, de forma mensal e temporário, para famílias em situação de vulnerabilidade social bem como a frequência das mesmas em ações em OASF. Garantir serviços de proteção da população adulta em situação de risco ou vulnerabilidade social. Garantir o atendimento com qualidade para as famílias inseridas em programas de transferência de renda do Governo Federal (Bolsa Família e Fome Zero).</t>
  </si>
  <si>
    <t xml:space="preserve">atividades mantidas e programas sociais desenvolvidos</t>
  </si>
  <si>
    <t xml:space="preserve">Manutenção dos vencimentos e vantagens dos servidores e assessores, bem como despesas de deslocamento e diárias.</t>
  </si>
  <si>
    <t xml:space="preserve">folha paga dos servidores e despesas de viagens e deslocamentos</t>
  </si>
  <si>
    <t xml:space="preserve">Construir, ampliar e manter centros comunitários nas comunidades do Horto Florestal e demais localidades.</t>
  </si>
  <si>
    <t xml:space="preserve">construção de centros comunitários</t>
  </si>
  <si>
    <t xml:space="preserve">Custear as despesas de pessoal e encargos sociais, dos servidores municipais vinculados ao departamento e manter as despesas de pessoal dos Conselheiros Tutelares, bem como garantir a criação de novos cargos ou funções administrativas necessárias para manter o pleno e regular funcionamento da unidade administrativa.</t>
  </si>
  <si>
    <t xml:space="preserve">folha paga dos conselheiros tutelares e atividades mantidas</t>
  </si>
  <si>
    <t xml:space="preserve">Programa: 0013 - Fortalecimento da Rede de Proteção Social</t>
  </si>
  <si>
    <t xml:space="preserve">Objetivo: Fortalecer a rede de proteção social promovendo a articulação dos serviços públicos municipais, as politicas estaduais e federais e as instituições sociais ou filantrópicas, efetivando o Sistema Único de Assistência Social (SUAS) no Município.</t>
  </si>
  <si>
    <t xml:space="preserve">Implementação do Programa de Cestas Básicas - PAA em parceria com o CONAB/Governo Federal, visando atender com cestas básicas famílias de baixa renda do Município.</t>
  </si>
  <si>
    <t xml:space="preserve">nº de famílias beneficiadas e agricultores fornecedores ao PAA no Município.</t>
  </si>
  <si>
    <t xml:space="preserve">Desenvolver ações que visem disponibilizar meios necessários no preparo e qualificação dos indivíduos, com foco nas áreas em que estes estarão atuando visando a inclusão social de famílias de baixa renda</t>
  </si>
  <si>
    <t xml:space="preserve">profissionais e indivíduos qualificados</t>
  </si>
  <si>
    <t xml:space="preserve">Desenvolver ações de proteção especial às famílias e indivíduos por meio do reordenamento do serviços conforme as politicas nacionais de assistência social/SUAS - sistema único de assistência social nos serviços de baixa e média complexidade, objetivando a proteção de famílias, jovens, mulheres e idosos em situação de calamidade e de emergência.</t>
  </si>
  <si>
    <t xml:space="preserve">famílias e indivíduos atendidos</t>
  </si>
  <si>
    <t xml:space="preserve">Garantir o atendimento a pessoas portadoras de deficiências em situação de vulnerabilidade social ou abandono até o abrigamento, se necessário. Manter o Serviço de Ação Continuada – SAC às pessoas portadoras de deficiências, adequando-se ao SUS.</t>
  </si>
  <si>
    <t xml:space="preserve">indivíduos atendidos</t>
  </si>
  <si>
    <t xml:space="preserve">1112,2223,2149</t>
  </si>
  <si>
    <t xml:space="preserve">Apoio às organizações sociais e comunitárias, com auxílios financeiros, serviços, administrativo e manutenção.</t>
  </si>
  <si>
    <t xml:space="preserve">organizações sociais e comunitárias apoiadas</t>
  </si>
  <si>
    <t xml:space="preserve">organização</t>
  </si>
  <si>
    <t xml:space="preserve">Acolher e abrigar os idosos em situação de abandono familiar e em vulnerabilidade social. Apoiar e promover encontros da Terceira Idade. Criar, implementar e manter programas e espaços de convivência para evitar o asilamento de idosos. Criar programa de OASF, enquanto medida protetora para idosos e seus familiares. Promover o mapeamento da população idosa em situação de vulnerabilidade.</t>
  </si>
  <si>
    <t xml:space="preserve">Programa: 0030 - Produção de Lotes e Moradias e Regularização Fundiária</t>
  </si>
  <si>
    <t xml:space="preserve">Objetivo: Garantir o direito à moradia adequada com atenção especial às populações de menor renda atuando na ampliação do acesso à moradia de interesse social através do programa Minha Casa Minha Vida urbano e rural.</t>
  </si>
  <si>
    <t xml:space="preserve">famílias beneficiadas pelos Programas Minha Casa Minha Vida</t>
  </si>
  <si>
    <t xml:space="preserve">Implementar politicas habitacionais  em parcerias com o Ministério das Cidades através da Secretaria Nacional de Habitação para garantir recursos subsidiados para a construção, reforma, ampliação  e melhorias de UH, bem como realizar a regularização fundiárias e aquisição de lotes para implementação de futuros conjuntos habitacionais</t>
  </si>
  <si>
    <t xml:space="preserve">lotes regularizados, casas construídas ampliadas ou melhoradas e lotes adquiridos</t>
  </si>
  <si>
    <t xml:space="preserve">famílias</t>
  </si>
  <si>
    <t xml:space="preserve">Total Geral</t>
  </si>
  <si>
    <t xml:space="preserve">Sec. da Agricultura e Meio Ambiente</t>
  </si>
  <si>
    <t xml:space="preserve">Objetivo: Garantir a eficiência e efetividade do órgão.</t>
  </si>
  <si>
    <t xml:space="preserve">Aquisição de móveis, equipamentos de informatica, computadores, impressoras, copiadoras, equipamentos de video monitoramento, internet, audiovisuais, multimidia, not book, tablet, celulares e demais equimamentos visando adequar as necessidades funcionais.</t>
  </si>
  <si>
    <t xml:space="preserve">Manutenção e renovação da frota  de veiculos sucateados da Secretaria.</t>
  </si>
  <si>
    <t xml:space="preserve">veiculos mantidos e adquiridos</t>
  </si>
  <si>
    <t xml:space="preserve">veiculos</t>
  </si>
  <si>
    <t xml:space="preserve">Manutenção das despesas Operacionais da Secretaria, tais como luz, agua, telefone, locação de serviços de assessorias.</t>
  </si>
  <si>
    <t xml:space="preserve">2116-1079</t>
  </si>
  <si>
    <t xml:space="preserve">Visa manter a frota de maquinas e implementos agrícolas e rodoviários existente, bem como adquirir novos equipamentos, maquinas e implementos agrícolas e rodoviários visando ampliar a patrulha agrícola municipal com objetivo de oferecer serviços a nossos produtores rurais de forma subsidiada ou até mesmo gratuita para desenvolver os programas de melhoria e ampliação da bacia leiteira, fruticultura, avicultura e demais atividades agropecuárias voltadas a geração de emprego e renda meio rural. Visa ainda adquirir equipamentos e implementos agrícolas novos para ser repassado as associações de produtores rurais por meio de cessão de uso visando incentivar o associativismo como meio de desenvolvimento sustentável do homem do campo.</t>
  </si>
  <si>
    <t xml:space="preserve">equipamentos e máquinas rodoviárias mantidas e adquiridas</t>
  </si>
  <si>
    <t xml:space="preserve">Visa incentivar a avicultura, piscicultura, apicultura, fruticultura, suinocultura, horticultura e silvicultura no Município como forma de diversificação e novas fontes de geração de emprego e renda ao homem do campo, fazendo com que ele possa permanecer em sua propriedade rural além de gerar novos postos de trabalho e renda contribuindo para o desenvolvimento sustentável da atividade rural.</t>
  </si>
  <si>
    <t xml:space="preserve">nº de atividades apoiadas e implementadas de diversificação agropecuária</t>
  </si>
  <si>
    <t xml:space="preserve">Incentivar a produção leiteira através de orientação técnica fornecendo médico veterinário para acompanhamento do rebanho leiteiro lá nas propriedades rurais. Realizar o financiamento através do FUNDO de novilhas e vacas com alta genética, distribuir sementes de pastagens, forrageiras de forma subsidiária aos produtores de leite. Conceder financiamentos para a aquisição de equipamentos agrícolas voltados a produção leiteira de forma subsidiada. Financiar com recursos do FUNDO a construção de estrebarias e demais obras de infra-estrutura necessária a produção leiteira com juros reduzidos como forma de fomentar a bacia leiteira do município. Realizar o desenvolvimento do Programa de Inseminação artificial visando a melhoria da qualidade da bacia leiteira e do gado de corte, aquisição de novo botijões para inseminação para as Localidades do interior do município que ainda não possuam.</t>
  </si>
  <si>
    <t xml:space="preserve">nº de produtores de leiteite atendidos pelo programa da bacia leiteira e inseminação artificial</t>
  </si>
  <si>
    <t xml:space="preserve">Manter o convênio com a EMATER visando dar suporte ao produtor rural através da assistência técnica gratuita em tempo integral, bem como desenvolver cursos de aperfeiçoamento ao homem do campo. Ampliar o programa troca-troca de sementes. Dar apoio técnico ao pequeno produtor, fornecendo sementes, adubos orgânico, calcário, corretivos de solo e fertilizantes, diretamente ou através de convênios com o Governo Federal e Estadual. Implementar projeto irrigação e açudagem em propriedades rurais.</t>
  </si>
  <si>
    <t xml:space="preserve">Visa manter e recuperar fontes de água naturais existentes nas propriedades rurais com objetivo de garantir o abastecimento de água potável a população do meio rural. Visa ainda perfurar poços artesianos e construir redes de abastecimento de água com objetivo de oferecer a todos os munícipes água potável para consumo humano, evitando o desabastecimento em períodos de estiagem.</t>
  </si>
  <si>
    <t xml:space="preserve">fontes de água recuperadas e nº de familias atendidas com abastecimento de água potável</t>
  </si>
  <si>
    <t xml:space="preserve">Agricultura</t>
  </si>
  <si>
    <t xml:space="preserve">Objetivo: Garantir condições adequadas para a ação governamental a fim de oferecer atendimento adequado, rápido e eficaz a cidania.</t>
  </si>
  <si>
    <t xml:space="preserve">Programa: 0024 - Incentivo à Economia da Reciclagem e Desenvolvimento Limpo</t>
  </si>
  <si>
    <t xml:space="preserve">Objetivo: Implementar a coleta seletiva, a destinação adequada e a reciclagem do lixo.</t>
  </si>
  <si>
    <t xml:space="preserve">Aquisição de contanier, lixeiras e equipamentos visando melhorar a oferta dos serviços de de coleta e amarzenagem do lixo urbano domestico</t>
  </si>
  <si>
    <t xml:space="preserve">container e lixeiras adquiridas e instaldas nas sedes urbanas</t>
  </si>
  <si>
    <t xml:space="preserve">Implantação de ecoponto visando disponibilizar local adequado para recolhimento e deposição transitória de pneus, baterias e lâmpadas.</t>
  </si>
  <si>
    <t xml:space="preserve">ecopontos implantados</t>
  </si>
  <si>
    <t xml:space="preserve">ecoponto</t>
  </si>
  <si>
    <t xml:space="preserve">Programa: 0033 - Proteção e Conservação Ambiental</t>
  </si>
  <si>
    <t xml:space="preserve">Objetivo: Promover a preservação e a recuperação de áreas de interesse ambiental, especialmente nascentes, matas nativas e banhados, e garantir a preservação e revitalização de rios e riachos que contam o território do Município.</t>
  </si>
  <si>
    <t xml:space="preserve">Aperfeiçoamento da Coordenação de Licenciamento e Fiscalização Ambiental</t>
  </si>
  <si>
    <t xml:space="preserve">equipamentos e material adquiridos</t>
  </si>
  <si>
    <t xml:space="preserve">Programa: 0081 - Promoção da Arborização</t>
  </si>
  <si>
    <t xml:space="preserve">Objetivo: Ampliar e melhorar a arborização urbana nas vias e espaços públicos com espécies nativas – Projeto Pulmão Verde.</t>
  </si>
  <si>
    <t xml:space="preserve">Implantação e qualificação da produção de mudas de espécies nativas, frutiferas, ornamentais e flores, através da instalação de viveiro municipal para produzir mudas a serem utilizadas em projetos desenvolvidos em parcerias com órgao ambientais e produtores rurais.</t>
  </si>
  <si>
    <t xml:space="preserve">viveiro municipal instalado e nº de mudas de árvores produzidas e distribuidas</t>
  </si>
  <si>
    <t xml:space="preserve">Programa: 0062 - Sistema de Esgotamento Sanitário</t>
  </si>
  <si>
    <t xml:space="preserve">Objetivo: Implementação de ações de saneamento básico na sede municipal através do apoio a instalação de sistema de tratamento de esgoto sanitário</t>
  </si>
  <si>
    <t xml:space="preserve">Realizar projetos de implantação de sistemas de tratamento de esgoto sanitário e instalação de fossas, filtros e sumidouros em unidades habitacionais familias da sede do municipio que ainda não possuam qualquer tipo de tratamento de estogo sanitário. Desenvolver projetos e estudos relativos ao saneamento básico ambiental. Atender ao saneamento básico na sede e nos distritos.</t>
  </si>
  <si>
    <t xml:space="preserve">nº de ligaçoes domiciliares ou sistemas de tratamento implementados</t>
  </si>
  <si>
    <t xml:space="preserve">casas</t>
  </si>
  <si>
    <t xml:space="preserve">Meio Ambiente</t>
  </si>
  <si>
    <t xml:space="preserve">Sec da Saúde e Ação Social</t>
  </si>
  <si>
    <t xml:space="preserve">2234-1093</t>
  </si>
  <si>
    <t xml:space="preserve">veiculos e ambulâncias mantidos e adquiridos</t>
  </si>
  <si>
    <t xml:space="preserve">agente/ servidor</t>
  </si>
  <si>
    <t xml:space="preserve">Manutenção das despesas Operacionais da Secretaria e das UBS, tais como luz, agua, telefone, locação de serviços de assessorias.</t>
  </si>
  <si>
    <t xml:space="preserve">Qualificação aos servidores efetivos e aos Conselheiros Municipais da Saúde</t>
  </si>
  <si>
    <t xml:space="preserve">Programa: 0015 - Promoção da Saúde Integral para Todos</t>
  </si>
  <si>
    <t xml:space="preserve">Objetivo: Implementar um conjunto de politicas e ações de promoção, recuperação e reabilitação da saúde visando a melhoria da qualidade de vida da população com serviços de qualidade, humanizados, resolutivos, com participação e controle social maior humanização e solidariedade, através da efetivação do Sistema Único de Saúde - SUS.</t>
  </si>
  <si>
    <t xml:space="preserve">Promoção da saúde materno-infantil (adesão a rede cegonha) através da aquisição de equipamentos e material permanente para desenvolver ações e programas de prevenção e combate a mortalidade infantil</t>
  </si>
  <si>
    <t xml:space="preserve">2032-1013</t>
  </si>
  <si>
    <t xml:space="preserve">Manutenção, ampliação e readequação das UBS existentes, bem como contratar profissionais e serviços para manter e conservar em plenas condições de funcionamento as UBS.</t>
  </si>
  <si>
    <t xml:space="preserve">Manter  a operacionalização das atividades de atendimento odontológico, incluído a prevenção e a promoção a saúde bucal, através do fornecimento inclusive de próteses dentárias e tratamentos de média complexidade odontológica Aderir ao Programa Brasil Sorridente.</t>
  </si>
  <si>
    <t xml:space="preserve">população atendia pelo programa</t>
  </si>
  <si>
    <t xml:space="preserve">Manutenção da assistência farmacêutica através de ações que garantam a aquisição e distribuição de medicamentos e insumos da assistência farmacêutica. Visa também manter e operacionalizar os serviços farmacêuticos no Município, priorizando o atendimento ao idoso, as gestantes, crianças e população mais carente.</t>
  </si>
  <si>
    <t xml:space="preserve">requisições médicas atendidas e medicamentos dispensados a população</t>
  </si>
  <si>
    <t xml:space="preserve">Manutenção dos agentes de comunitários de saúde e agente de Endemias, operacionalizando assim o Programa de Saúde da Familia.</t>
  </si>
  <si>
    <t xml:space="preserve">ACS contratados e mantidos</t>
  </si>
  <si>
    <t xml:space="preserve">agentes pacs</t>
  </si>
  <si>
    <t xml:space="preserve">Promover assistência médica a população em postos de saúde através de Convênios com HCC, Hospital de Olhos de Passo Fundo e demais hospitais da região, incluindo-se além da assistência médica, medicamentos, exames laboratoriais, diagnósticos em geral, bem como a realização de cirurgias eletivas mediante convênio. Garantir o atendimento de urgência e emergencial, no âmbito ambulatorial e de internações.</t>
  </si>
  <si>
    <t xml:space="preserve">convenios firmados com hospitais, população atendida e cirurgias eletivas realizadas e exames e diagnosticos realizados a população</t>
  </si>
  <si>
    <t xml:space="preserve">Aperfeiçoar e ampliar serviços de média e alta complexidade em saúde através de convênios com clinicas e médicos de diversas especialidade. Visa aperfeiçoar o processo de encaminhamento de pacientes para consultas e exames especializados e de alta complexidade que precisam ser realizados em outros centros de referencia em saúde.</t>
  </si>
  <si>
    <t xml:space="preserve">Manter e aperfeiçoar o programa de fornecimento de exames laboratoriais, diagnósticos em geral realizados em laboratorios na sede do Município ou nas proprias UBS.</t>
  </si>
  <si>
    <t xml:space="preserve">exames complementares realizados a populaçao</t>
  </si>
  <si>
    <t xml:space="preserve">Manter e aperfeiçoar o Programa Estratégia Saúde da Familia, através do desenvolvimento de ações que visem a operacionalização das equipes de saúde da familia, na reorientação do modelo assistencial a partir da atenção básica a população, bem como a manutenção de programas saúde na escola, serviço de atendimento especial ao idoso, programa de proteção e saúde da mulher, gestante, criança e adolescente.</t>
  </si>
  <si>
    <t xml:space="preserve">equipes do ESF cadastradas e serviços mantidos de atendimento a população</t>
  </si>
  <si>
    <t xml:space="preserve">Manter  e ampliar as ações de vigilancia sanitária, através da fiscalização dos serviços prestados e produtos oferecidos pelos estabelecimentos sujeitos à vigilância sanitária, reduzindo situações de risco à saúde de individuos e grupos populacionais no municipio.</t>
  </si>
  <si>
    <t xml:space="preserve">redução dos riscos à saúde da população</t>
  </si>
  <si>
    <t xml:space="preserve">Manter e aperfeiçoar ações de vigilância ambiental e zoonoses, através do combate a vetores e zoonoses que coloquem em risco a saúde dos munícipes, bem como, buscar pela excelência dos programas federais Vigi água, Vigiar, melhorando a qualidade de vida da população.</t>
  </si>
  <si>
    <t xml:space="preserve">promoçao do combate a endemias, zoonoses e controle de fatoress ambientais</t>
  </si>
  <si>
    <t xml:space="preserve">Implementar ações de vigilância epidemiológica através da ampliação da cobertura vacinal através das campanhas de prevenção em saúde.</t>
  </si>
  <si>
    <t xml:space="preserve">notificações de agravos compulsórios e pessoas imunizadas em campanhas de prevenção</t>
  </si>
  <si>
    <t xml:space="preserve">Manter e aperfeiçoar o Programa e Oficina Terapeutica, através do desenvolvimento de ações que visem a operacionalização das equipes de saúde mental, programa de proteção ao uso de alcool e drogas.</t>
  </si>
  <si>
    <t xml:space="preserve">Programa: 0082 - Promoção da Vida sem Dependência</t>
  </si>
  <si>
    <t xml:space="preserve">Objetivo: Desenvolver a consciência social sobre a impotência da conservação da vida sem dependência, através de ações preventivas ao uso de drogas, tabagismo e alcoolismo, bem como o tratamento adequado, recuperação e reintegração socioemocional de dependentes químicos</t>
  </si>
  <si>
    <t xml:space="preserve">Qualificação da atenção à saúde mental, bem como, implementação de politicas sociais de prevenção ao uso de drogas, álcool e fumo entre outros entorpeces químicos</t>
  </si>
  <si>
    <t xml:space="preserve">politicais sociais implementadas de enfrentamento ao uso de drogas, álcool e fumo</t>
  </si>
  <si>
    <t xml:space="preserve">Secretaria  de Obras</t>
  </si>
  <si>
    <t xml:space="preserve">Manter e ampliar a garagem de máquinas e o posto de combustiveis. Instalar e equipar a oficina básica e borracharia na SMOV</t>
  </si>
  <si>
    <t xml:space="preserve">Obras Ampliada e bens adquiridos e equipados</t>
  </si>
  <si>
    <t xml:space="preserve">Manutenção e conservação da frota de veiculos e máquinas rodoviárias permitindo a estes que circularem convenientemente</t>
  </si>
  <si>
    <t xml:space="preserve">veiculos e maquinas mantidas</t>
  </si>
  <si>
    <t xml:space="preserve">Programa: 0023 - Promoção da Urbanização e Infraestrutura Básica</t>
  </si>
  <si>
    <t xml:space="preserve">Objetivo: Aperfeiçoar a qualidade da urbanização e da infraestrutura básica para garantir maior qualidade de vida a população.</t>
  </si>
  <si>
    <t xml:space="preserve">Construção e manutenção de pontes, pontilhões, galerias  e bueiros nas ruas, avenidas e estradas no interior do município garantindo assim uma melhoria constante da malha viária.</t>
  </si>
  <si>
    <t xml:space="preserve">pontes, bueiros e galerias mantidas e/ou construidas</t>
  </si>
  <si>
    <t xml:space="preserve">Desenvolver projetos visando à implantação de vias de acesso rápido á cidade e construção de passeios. Ampliar as pavimentações priorizando as vias que servem ao transporte coletivo e de cargas. Pavimentar ruas e avenidas da sede da cidade e do distrito  de Rincão Doce que ainda não possuem pavimentação. Manter e sinalizar as vias urbanas e rurais.</t>
  </si>
  <si>
    <t xml:space="preserve">ruas e avenidas pavimentadas e passeios construidos</t>
  </si>
  <si>
    <t xml:space="preserve">Remodelamento, modernização, ampliação e manutenção da iluminação publica da sede, praças, jardins, ruas e avenidas da sede, distrito industrial, do distrito de Rincão Doce e localidades.</t>
  </si>
  <si>
    <t xml:space="preserve">iluminação publica mantida, modernizada e ampliada</t>
  </si>
  <si>
    <t xml:space="preserve">pontos de ilum.</t>
  </si>
  <si>
    <t xml:space="preserve">Manutenção dos serviços de limpeza urbana através da prestação de serviços de coleta e destinação final dos resíduos sólidos urbanos. Implementar o programa de  reciclagem do lixo em parcerias com escolas. Manter e melhorar os serviços de limpeza de ruas. Realizar a manutenção das áreas públicas. Adquirir contaneir para repção do lixo domestico, bem como instalar equipamentos para coleta de entulhos da construção civil.</t>
  </si>
  <si>
    <t xml:space="preserve">Visa adquirir caminhões leves e pesados, caminhão prancha, bem como máquinas rodoviárias novas com o objetivo de renovar a frota de máquinas e veículos utilizados nos serviços de obras, visando garantir maior conforto, segurança e agilidade nos serviços prestados a comunidade.</t>
  </si>
  <si>
    <t xml:space="preserve">caminhões e maquinas adquiridas</t>
  </si>
  <si>
    <t xml:space="preserve">veiculos/maq</t>
  </si>
  <si>
    <t xml:space="preserve">Ampliar e reformular os sistemas de abastecimento de água, sendo que as ações  deverão garantir não só a quantidade de água fornecida, bem como a sua qualidade, e serão implementadas no âmbito da captação, do tratamento,  da reservação, adução e da distribuição de água.</t>
  </si>
  <si>
    <t xml:space="preserve">poços artesianos perfurados e redes de água construidas e ampliadas</t>
  </si>
  <si>
    <t xml:space="preserve">domicilios</t>
  </si>
  <si>
    <t xml:space="preserve">Manutenção e conservação das vias de acesso a sede municipal, bem como manter e conservar as estradas vicinais do interior do municipio, através da realização de obras e serviços de nivelamento, ensabraimento e britagem de trajetos de estradas de acesso aos distritos.</t>
  </si>
  <si>
    <t xml:space="preserve">estradas ensabraidas, britadas e niveladas</t>
  </si>
  <si>
    <t xml:space="preserve">km</t>
  </si>
  <si>
    <t xml:space="preserve">Desenvolver projeto visando parceria com o Governo Federal e Estadual para viabilizar a pavimentação com pedras irregulares e/ou pavimentação aslfatica.</t>
  </si>
  <si>
    <t xml:space="preserve">projetos desenvolvidos</t>
  </si>
  <si>
    <t xml:space="preserve">trajetos</t>
  </si>
  <si>
    <t xml:space="preserve">Construção da praça publica na sede Manutenção e modernizaçao das praças publicas.</t>
  </si>
  <si>
    <t xml:space="preserve">praças construidas e mantidas</t>
  </si>
  <si>
    <t xml:space="preserve">praças</t>
  </si>
  <si>
    <t xml:space="preserve">Programa: 0029 - Reestruturação do Trânsito e do Sistema Viário</t>
  </si>
  <si>
    <t xml:space="preserve">Objetivo: Reestruturar o sistema de trânsito do município, reordenando a circulação e melhorando o fluxo de veiculos, garantindo maior mobilidade urbana.</t>
  </si>
  <si>
    <t xml:space="preserve">Qualificar e modernizar o sistema de sinalização viária de vias publicas</t>
  </si>
  <si>
    <t xml:space="preserve">placas e sistemas de sinalizaçao instalados</t>
  </si>
  <si>
    <t xml:space="preserve">placas</t>
  </si>
  <si>
    <t xml:space="preserve">Adequaçao, construção e modernizaçao dos pontos de paradas e abrigos para usuários do transporte coletivo e escolar.</t>
  </si>
  <si>
    <t xml:space="preserve">ponto e paradas construidas e adequadas</t>
  </si>
  <si>
    <t xml:space="preserve">parada/abrigo</t>
  </si>
  <si>
    <t xml:space="preserve">Construção de túnel subterrâneo sob a BR 386 </t>
  </si>
  <si>
    <t xml:space="preserve">Construção Túnel</t>
  </si>
  <si>
    <t xml:space="preserve">m2 </t>
  </si>
  <si>
    <t xml:space="preserve">Sec. Desenvolvimento</t>
  </si>
  <si>
    <t xml:space="preserve">Melhoria da infraestrutura de redes de informatica, internet, bem como, licenciamento de sotwares e atualizações. Visa ainda garantir recursos para locação de sistemas para funcionamento das atividades afins do Municipio.</t>
  </si>
  <si>
    <t xml:space="preserve">bens adquiridos e sotwares licienciados e programas locados.</t>
  </si>
  <si>
    <t xml:space="preserve">Aquisição  de veiculos  da Secretaria.</t>
  </si>
  <si>
    <t xml:space="preserve">Manutenção e renovação da frota  de veiculos  da Secretaria.</t>
  </si>
  <si>
    <t xml:space="preserve">Manutenção das despesas Operacionais da Secretaria, tais como luz, agua, telefone, locação de serviços de assessorias e consultorias administrativa.</t>
  </si>
  <si>
    <t xml:space="preserve">Programa: 0042 - Incentivo a Empreendimentos Industriais e de Logistica</t>
  </si>
  <si>
    <t xml:space="preserve">Objetivo: Diversificar a matriz produtiva local através da instalação de novos empreendimentos industriais a fim de qualificar a oferta de trabalho e emprego e ampliar a geração de renda.</t>
  </si>
  <si>
    <t xml:space="preserve">Criação de novos distritos industriais através da aquisição de áreas de terras para implementação e instalação do distrito industrial.</t>
  </si>
  <si>
    <t xml:space="preserve">infraestrutura realizada e área adquirida</t>
  </si>
  <si>
    <t xml:space="preserve">hectare</t>
  </si>
  <si>
    <t xml:space="preserve">Aperfeiçoamento e manutenção do distrito industrial Visa ainda realizar obras de infraestrutura no distrito industrial tais como, pavimentação asfáltica ou calçamento, redes de águas e luz.</t>
  </si>
  <si>
    <t xml:space="preserve">Programa: 0044 - Apoio à Micro e Pequena Empresa</t>
  </si>
  <si>
    <t xml:space="preserve">Objetivo: Apoiar as micro, pequenas e médias empresas locais para seu desenvolvimento e inserçao competitiva no mercado local, regional e nacional através do estimulo aos arranjos produtivos locais (APL), a fim de qualificar a oferta de trabalho e emprego e ampliar a geração de renda.</t>
  </si>
  <si>
    <t xml:space="preserve">Aperfeiçoamento e implantação de pavilhoes para criação do berçario industrial</t>
  </si>
  <si>
    <t xml:space="preserve">pavilhões implantados e aperfeiçoados para instalação de condominios e incubadoras</t>
  </si>
  <si>
    <t xml:space="preserve">pavilhao</t>
  </si>
  <si>
    <t xml:space="preserve">Fomento econômico para a micro/pequenas empresas do Município.</t>
  </si>
  <si>
    <t xml:space="preserve">micro e pequenas empresas beneficiadas por empréstimo e subsidios</t>
  </si>
  <si>
    <t xml:space="preserve">empresas</t>
  </si>
  <si>
    <t xml:space="preserve">Fomento a geração de emprego e renda através da concessão de transporte para pessoas que deslocam-se para trabalhar em industrias de municípios circunvizinhos, bem como outras que vierem a firmar convênios com o Município, auxiliar a Associação comercial de Santo Antônio do Planalto.</t>
  </si>
  <si>
    <t xml:space="preserve">postos de trabalho criado atraves da concessão do transporte</t>
  </si>
  <si>
    <t xml:space="preserve">empregos</t>
  </si>
  <si>
    <t xml:space="preserve">Visa ainda manter o programa Nota Premiada através do incentivo a compra no comércio local e conseguentemente a melhoria da arrecação de tributos municipais.</t>
  </si>
  <si>
    <t xml:space="preserve">melhoria no indice de retorno do ICMS</t>
  </si>
  <si>
    <t xml:space="preserve">Aperfeiçoar e manter o programa de micro crédito visando apoiar a modernizar das micro e pequenas empresas através da capitação de recursos para investimentos e aperfeiçoamento das atividades econômicas e instalação da sala do empreendedor.</t>
  </si>
  <si>
    <t xml:space="preserve">ativdade mantida</t>
  </si>
  <si>
    <t xml:space="preserve">TOTAL GERAL POR SECRETARIA/SETORES  DO PPA/2018-2021</t>
  </si>
  <si>
    <t xml:space="preserve">PERCENTUAL POR SECRETARIA NO PPA</t>
  </si>
  <si>
    <t xml:space="preserve">Órgão</t>
  </si>
  <si>
    <t xml:space="preserve">Valor Total R$</t>
  </si>
  <si>
    <t xml:space="preserve">Sec. Adm. Fazenda e Planejamento</t>
  </si>
  <si>
    <t xml:space="preserve">SMEC</t>
  </si>
  <si>
    <t xml:space="preserve">Departamento de Assist.Social</t>
  </si>
  <si>
    <t xml:space="preserve">Secretaria da Agricultura</t>
  </si>
  <si>
    <t xml:space="preserve">Secretaria da Saúde</t>
  </si>
  <si>
    <t xml:space="preserve">Secretaria de Obras</t>
  </si>
  <si>
    <t xml:space="preserve">Secretaria do Desenvolvimento</t>
  </si>
  <si>
    <t xml:space="preserve">ESTIMATIVA TOTAL DO PPA-2018/2021</t>
  </si>
  <si>
    <t xml:space="preserve">PERCENTUAL TOTAL DO PPA-2018/2021</t>
  </si>
  <si>
    <t xml:space="preserve">TOTAL GERAL POR TIPO DE RECURSOS PROPRIOS OU CONVÊNIOS</t>
  </si>
  <si>
    <t xml:space="preserve">Recursos Próprios</t>
  </si>
  <si>
    <t xml:space="preserve">Recursos de  Convênios</t>
  </si>
  <si>
    <t xml:space="preserve">% sobre o total  do Orgão</t>
  </si>
  <si>
    <t xml:space="preserve">Correntes</t>
  </si>
  <si>
    <t xml:space="preserve">Sec.Adm. Fazenda e Planejamento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</si>
</sst>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#,##0.00"/>
    <numFmt numFmtId="167" formatCode="#,###.00"/>
    <numFmt numFmtId="168" formatCode="@"/>
    <numFmt numFmtId="169" formatCode="#,##0.000"/>
    <numFmt numFmtId="170" formatCode="_-* #,##0_-;\-* #,##0_-;_-* \-??_-;_-@_-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6.5"/>
      <color rgb="FF000000"/>
      <name val="Calibri"/>
      <family val="2"/>
      <charset val="1"/>
    </font>
    <font>
      <sz val="6.5"/>
      <name val="Calibri"/>
      <family val="2"/>
      <charset val="1"/>
    </font>
    <font>
      <sz val="11"/>
      <color rgb="FFFF3366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7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7"/>
      <name val="Calibri"/>
      <family val="2"/>
      <charset val="1"/>
    </font>
    <font>
      <b val="true"/>
      <sz val="8"/>
      <name val="Calibri"/>
      <family val="2"/>
      <charset val="1"/>
    </font>
    <font>
      <sz val="8"/>
      <name val="Calibri"/>
      <family val="2"/>
      <charset val="1"/>
    </font>
    <font>
      <sz val="7"/>
      <name val="Calibri"/>
      <family val="2"/>
      <charset val="1"/>
    </font>
    <font>
      <b val="true"/>
      <sz val="6.5"/>
      <name val="Calibri"/>
      <family val="2"/>
      <charset val="1"/>
    </font>
    <font>
      <b val="true"/>
      <sz val="6.5"/>
      <color rgb="FF000000"/>
      <name val="Calibri"/>
      <family val="2"/>
      <charset val="1"/>
    </font>
    <font>
      <b val="true"/>
      <sz val="5"/>
      <color rgb="FF000000"/>
      <name val="Calibri"/>
      <family val="2"/>
      <charset val="1"/>
    </font>
    <font>
      <sz val="6.5"/>
      <color rgb="FFFF3366"/>
      <name val="Calibri"/>
      <family val="2"/>
      <charset val="1"/>
    </font>
    <font>
      <b val="true"/>
      <sz val="8"/>
      <color rgb="FF000000"/>
      <name val="Tahoma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EEECE1"/>
      </patternFill>
    </fill>
    <fill>
      <patternFill patternType="solid">
        <fgColor rgb="FF7F7F7F"/>
        <bgColor rgb="FF969696"/>
      </patternFill>
    </fill>
    <fill>
      <patternFill patternType="solid">
        <fgColor rgb="FFEEECE1"/>
        <bgColor rgb="FFF2F2F2"/>
      </patternFill>
    </fill>
    <fill>
      <patternFill patternType="solid">
        <fgColor rgb="FF595959"/>
        <bgColor rgb="FF7F7F7F"/>
      </patternFill>
    </fill>
    <fill>
      <patternFill patternType="solid">
        <fgColor rgb="FFFFFFFF"/>
        <bgColor rgb="FFF2F2F2"/>
      </patternFill>
    </fill>
    <fill>
      <patternFill patternType="solid">
        <fgColor rgb="FFDDD9C3"/>
        <bgColor rgb="FFEEECE1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5" fontId="19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justify" vertical="distributed" textRotation="0" wrapText="true" indent="0" shrinkToFit="false"/>
      <protection locked="true" hidden="false"/>
    </xf>
    <xf numFmtId="167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66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8"/>
  <sheetViews>
    <sheetView windowProtection="false" showFormulas="false" showGridLines="true" showRowColHeaders="true" showZeros="true" rightToLeft="false" tabSelected="true" showOutlineSymbols="true" defaultGridColor="true" view="normal" topLeftCell="A13" colorId="64" zoomScale="140" zoomScaleNormal="140" zoomScalePageLayoutView="100" workbookViewId="0">
      <selection pane="topLeft" activeCell="F27" activeCellId="0" sqref="F27"/>
    </sheetView>
  </sheetViews>
  <sheetFormatPr defaultRowHeight="12.8"/>
  <cols>
    <col collapsed="false" hidden="false" max="1" min="1" style="1" width="6.61224489795918"/>
    <col collapsed="false" hidden="false" max="2" min="2" style="1" width="44.0051020408163"/>
    <col collapsed="false" hidden="false" max="3" min="3" style="1" width="18.2244897959184"/>
    <col collapsed="false" hidden="false" max="4" min="4" style="1" width="6.0765306122449"/>
    <col collapsed="false" hidden="false" max="5" min="5" style="1" width="9.71938775510204"/>
    <col collapsed="false" hidden="false" max="6" min="6" style="1" width="10.6632653061225"/>
    <col collapsed="false" hidden="false" max="7" min="7" style="1" width="10.1224489795918"/>
    <col collapsed="false" hidden="false" max="8" min="8" style="1" width="7.56122448979592"/>
    <col collapsed="false" hidden="false" max="9" min="9" style="1" width="6.61224489795918"/>
    <col collapsed="false" hidden="false" max="10" min="10" style="1" width="11.4744897959184"/>
    <col collapsed="false" hidden="false" max="11" min="11" style="2" width="8.36734693877551"/>
    <col collapsed="false" hidden="false" max="1025" min="12" style="1" width="8.36734693877551"/>
  </cols>
  <sheetData>
    <row r="1" customFormat="false" ht="13.8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true" outlineLevel="0" collapsed="false">
      <c r="A3" s="5"/>
      <c r="B3" s="5"/>
      <c r="C3" s="5"/>
      <c r="D3" s="5"/>
      <c r="E3" s="5"/>
      <c r="F3" s="5"/>
      <c r="G3" s="7" t="s">
        <v>2</v>
      </c>
      <c r="H3" s="7"/>
      <c r="I3" s="7"/>
      <c r="J3" s="7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true" outlineLevel="0" collapsed="false">
      <c r="A4" s="8" t="s">
        <v>3</v>
      </c>
      <c r="B4" s="8"/>
      <c r="C4" s="9"/>
      <c r="D4" s="9"/>
      <c r="E4" s="9"/>
      <c r="F4" s="9"/>
      <c r="G4" s="9"/>
      <c r="H4" s="9"/>
      <c r="I4" s="9"/>
      <c r="J4" s="9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true" outlineLevel="0" collapsed="false">
      <c r="A5" s="10" t="s">
        <v>4</v>
      </c>
      <c r="B5" s="10"/>
      <c r="C5" s="10"/>
      <c r="D5" s="10"/>
      <c r="E5" s="10"/>
      <c r="F5" s="10"/>
      <c r="G5" s="9"/>
      <c r="H5" s="9"/>
      <c r="I5" s="9"/>
      <c r="J5" s="9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7</v>
      </c>
      <c r="F6" s="11"/>
      <c r="G6" s="11" t="s">
        <v>8</v>
      </c>
      <c r="H6" s="11"/>
      <c r="I6" s="11"/>
      <c r="J6" s="11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true" outlineLevel="0" collapsed="false">
      <c r="A7" s="14" t="s">
        <v>9</v>
      </c>
      <c r="B7" s="14"/>
      <c r="C7" s="15" t="s">
        <v>10</v>
      </c>
      <c r="D7" s="14"/>
      <c r="E7" s="14"/>
      <c r="F7" s="14"/>
      <c r="G7" s="15" t="n">
        <v>100</v>
      </c>
      <c r="H7" s="15"/>
      <c r="I7" s="15"/>
      <c r="J7" s="15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22.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.8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  <c r="K9" s="17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3.8" hidden="false" customHeight="false" outlineLevel="0" collapsed="false">
      <c r="A10" s="18" t="n">
        <v>1060</v>
      </c>
      <c r="B10" s="19" t="s">
        <v>21</v>
      </c>
      <c r="C10" s="19" t="s">
        <v>22</v>
      </c>
      <c r="D10" s="20" t="n">
        <v>250</v>
      </c>
      <c r="E10" s="18" t="s">
        <v>23</v>
      </c>
      <c r="F10" s="21" t="n">
        <v>0</v>
      </c>
      <c r="G10" s="21" t="n">
        <v>5000</v>
      </c>
      <c r="H10" s="22" t="n">
        <v>0</v>
      </c>
      <c r="I10" s="22" t="n">
        <v>0</v>
      </c>
      <c r="J10" s="21" t="n">
        <f aca="false">SUM(F10+G10+H10+I10)</f>
        <v>5000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4.25" hidden="false" customHeight="false" outlineLevel="0" collapsed="false">
      <c r="A11" s="18" t="n">
        <v>1001</v>
      </c>
      <c r="B11" s="23" t="s">
        <v>24</v>
      </c>
      <c r="C11" s="24" t="s">
        <v>25</v>
      </c>
      <c r="D11" s="25" t="n">
        <v>50</v>
      </c>
      <c r="E11" s="26" t="s">
        <v>26</v>
      </c>
      <c r="F11" s="27" t="n">
        <v>0</v>
      </c>
      <c r="G11" s="27" t="n">
        <v>160000</v>
      </c>
      <c r="H11" s="28" t="n">
        <v>0</v>
      </c>
      <c r="I11" s="28" t="n">
        <v>0</v>
      </c>
      <c r="J11" s="27" t="n">
        <f aca="false">SUM(F11+G11+H11+I11)</f>
        <v>160000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1" customFormat="true" ht="13.8" hidden="false" customHeight="false" outlineLevel="0" collapsed="false">
      <c r="A12" s="18" t="n">
        <v>1001</v>
      </c>
      <c r="B12" s="19" t="s">
        <v>27</v>
      </c>
      <c r="C12" s="29" t="s">
        <v>28</v>
      </c>
      <c r="D12" s="20" t="n">
        <v>250</v>
      </c>
      <c r="E12" s="18" t="s">
        <v>23</v>
      </c>
      <c r="F12" s="21" t="n">
        <v>0</v>
      </c>
      <c r="G12" s="21" t="n">
        <v>180000</v>
      </c>
      <c r="H12" s="22" t="n">
        <v>0</v>
      </c>
      <c r="I12" s="22" t="n">
        <v>0</v>
      </c>
      <c r="J12" s="21" t="n">
        <f aca="false">SUM(F12+G12+H12+I12)</f>
        <v>180000</v>
      </c>
      <c r="K12" s="30"/>
    </row>
    <row r="13" customFormat="false" ht="17.65" hidden="false" customHeight="false" outlineLevel="0" collapsed="false">
      <c r="A13" s="18" t="n">
        <v>2001</v>
      </c>
      <c r="B13" s="23" t="s">
        <v>29</v>
      </c>
      <c r="C13" s="23" t="s">
        <v>30</v>
      </c>
      <c r="D13" s="25" t="n">
        <v>12</v>
      </c>
      <c r="E13" s="26" t="s">
        <v>31</v>
      </c>
      <c r="F13" s="27" t="n">
        <v>3232000</v>
      </c>
      <c r="G13" s="27" t="n">
        <v>0</v>
      </c>
      <c r="H13" s="28" t="n">
        <v>0</v>
      </c>
      <c r="I13" s="28" t="n">
        <v>0</v>
      </c>
      <c r="J13" s="27" t="n">
        <f aca="false">SUM(F13+G13+H13+I13)</f>
        <v>3232000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4" customFormat="true" ht="53.55" hidden="false" customHeight="false" outlineLevel="0" collapsed="false">
      <c r="A14" s="18" t="n">
        <v>2001</v>
      </c>
      <c r="B14" s="32" t="s">
        <v>32</v>
      </c>
      <c r="C14" s="23" t="s">
        <v>33</v>
      </c>
      <c r="D14" s="25" t="n">
        <v>100</v>
      </c>
      <c r="E14" s="26" t="s">
        <v>10</v>
      </c>
      <c r="F14" s="27" t="n">
        <v>680000</v>
      </c>
      <c r="G14" s="27" t="n">
        <v>0</v>
      </c>
      <c r="H14" s="28" t="n">
        <v>0</v>
      </c>
      <c r="I14" s="28" t="n">
        <v>0</v>
      </c>
      <c r="J14" s="27" t="n">
        <f aca="false">F14</f>
        <v>680000</v>
      </c>
      <c r="K14" s="33"/>
    </row>
    <row r="15" s="34" customFormat="true" ht="17.65" hidden="false" customHeight="false" outlineLevel="0" collapsed="false">
      <c r="A15" s="18" t="n">
        <v>2001</v>
      </c>
      <c r="B15" s="32" t="s">
        <v>34</v>
      </c>
      <c r="C15" s="23" t="s">
        <v>35</v>
      </c>
      <c r="D15" s="25" t="n">
        <v>100</v>
      </c>
      <c r="E15" s="26" t="s">
        <v>10</v>
      </c>
      <c r="F15" s="27" t="n">
        <v>20000</v>
      </c>
      <c r="G15" s="27" t="n">
        <v>55000</v>
      </c>
      <c r="H15" s="28" t="n">
        <v>0</v>
      </c>
      <c r="I15" s="28" t="n">
        <v>0</v>
      </c>
      <c r="J15" s="27" t="n">
        <f aca="false">SUM(F15+G15+H15+I15)</f>
        <v>75000</v>
      </c>
      <c r="K15" s="33"/>
    </row>
    <row r="16" customFormat="false" ht="27.75" hidden="false" customHeight="true" outlineLevel="0" collapsed="false">
      <c r="A16" s="18" t="n">
        <v>2001</v>
      </c>
      <c r="B16" s="32" t="s">
        <v>36</v>
      </c>
      <c r="C16" s="35" t="s">
        <v>37</v>
      </c>
      <c r="D16" s="25" t="n">
        <v>100</v>
      </c>
      <c r="E16" s="26" t="s">
        <v>10</v>
      </c>
      <c r="F16" s="27" t="n">
        <v>40000</v>
      </c>
      <c r="G16" s="27" t="n">
        <v>60000</v>
      </c>
      <c r="H16" s="28" t="n">
        <v>0</v>
      </c>
      <c r="I16" s="28" t="n">
        <v>0</v>
      </c>
      <c r="J16" s="27" t="n">
        <f aca="false">SUM(F16+G16+H16+I16)</f>
        <v>100000</v>
      </c>
      <c r="K16" s="33"/>
    </row>
    <row r="17" customFormat="false" ht="16.5" hidden="false" customHeight="true" outlineLevel="0" collapsed="false">
      <c r="A17" s="18"/>
      <c r="B17" s="32" t="s">
        <v>38</v>
      </c>
      <c r="C17" s="23" t="s">
        <v>33</v>
      </c>
      <c r="D17" s="25" t="n">
        <v>100</v>
      </c>
      <c r="E17" s="26" t="s">
        <v>10</v>
      </c>
      <c r="F17" s="27" t="n">
        <v>20000</v>
      </c>
      <c r="G17" s="27"/>
      <c r="H17" s="28"/>
      <c r="I17" s="28"/>
      <c r="J17" s="27" t="n">
        <f aca="false">F17</f>
        <v>20000</v>
      </c>
    </row>
    <row r="18" customFormat="false" ht="17.65" hidden="false" customHeight="false" outlineLevel="0" collapsed="false">
      <c r="A18" s="18" t="n">
        <v>2001</v>
      </c>
      <c r="B18" s="36" t="s">
        <v>39</v>
      </c>
      <c r="C18" s="37" t="s">
        <v>40</v>
      </c>
      <c r="D18" s="20" t="n">
        <v>100</v>
      </c>
      <c r="E18" s="18" t="s">
        <v>10</v>
      </c>
      <c r="F18" s="21" t="n">
        <v>80000</v>
      </c>
      <c r="G18" s="21" t="n">
        <v>0</v>
      </c>
      <c r="H18" s="22" t="n">
        <v>0</v>
      </c>
      <c r="I18" s="22" t="n">
        <v>0</v>
      </c>
      <c r="J18" s="21" t="n">
        <f aca="false">SUM(F18+G18+H18+I18)</f>
        <v>80000</v>
      </c>
    </row>
    <row r="19" customFormat="false" ht="13.8" hidden="false" customHeight="false" outlineLevel="0" collapsed="false">
      <c r="A19" s="38"/>
      <c r="B19" s="9"/>
      <c r="C19" s="9"/>
      <c r="D19" s="9"/>
      <c r="E19" s="9"/>
      <c r="F19" s="39" t="n">
        <f aca="false">SUM(F10:F18)</f>
        <v>4072000</v>
      </c>
      <c r="G19" s="39" t="n">
        <f aca="false">SUM(G10:G18)</f>
        <v>460000</v>
      </c>
      <c r="H19" s="40" t="n">
        <f aca="false">SUM(H10:H18)</f>
        <v>0</v>
      </c>
      <c r="I19" s="40" t="n">
        <f aca="false">SUM(I10:I18)</f>
        <v>0</v>
      </c>
      <c r="J19" s="39" t="n">
        <f aca="false">SUM(J10:J18)</f>
        <v>4532000</v>
      </c>
    </row>
    <row r="20" customFormat="false" ht="15" hidden="false" customHeight="true" outlineLevel="0" collapsed="false">
      <c r="A20" s="8" t="s">
        <v>41</v>
      </c>
      <c r="B20" s="8"/>
      <c r="C20" s="9"/>
      <c r="D20" s="9"/>
      <c r="E20" s="9"/>
      <c r="F20" s="9"/>
      <c r="G20" s="9"/>
      <c r="H20" s="9"/>
      <c r="I20" s="9"/>
      <c r="J20" s="9"/>
    </row>
    <row r="21" customFormat="false" ht="15" hidden="false" customHeight="true" outlineLevel="0" collapsed="false">
      <c r="A21" s="10" t="s">
        <v>4</v>
      </c>
      <c r="B21" s="10"/>
      <c r="C21" s="10"/>
      <c r="D21" s="10"/>
      <c r="E21" s="10"/>
      <c r="F21" s="10"/>
      <c r="G21" s="9"/>
      <c r="H21" s="9"/>
      <c r="I21" s="9"/>
      <c r="J21" s="9"/>
    </row>
    <row r="22" customFormat="false" ht="13.8" hidden="false" customHeight="false" outlineLevel="0" collapsed="false">
      <c r="A22" s="11" t="s">
        <v>5</v>
      </c>
      <c r="B22" s="11"/>
      <c r="C22" s="12" t="s">
        <v>6</v>
      </c>
      <c r="D22" s="13"/>
      <c r="E22" s="11" t="s">
        <v>7</v>
      </c>
      <c r="F22" s="11"/>
      <c r="G22" s="11" t="s">
        <v>8</v>
      </c>
      <c r="H22" s="11"/>
      <c r="I22" s="11"/>
      <c r="J22" s="11"/>
    </row>
    <row r="23" customFormat="false" ht="15" hidden="false" customHeight="true" outlineLevel="0" collapsed="false">
      <c r="A23" s="14" t="s">
        <v>42</v>
      </c>
      <c r="B23" s="14"/>
      <c r="C23" s="15" t="s">
        <v>10</v>
      </c>
      <c r="D23" s="15" t="n">
        <v>70</v>
      </c>
      <c r="E23" s="15"/>
      <c r="F23" s="15"/>
      <c r="G23" s="15" t="n">
        <v>100</v>
      </c>
      <c r="H23" s="15"/>
      <c r="I23" s="15"/>
      <c r="J23" s="15"/>
    </row>
    <row r="24" customFormat="false" ht="15.75" hidden="false" customHeight="true" outlineLevel="0" collapsed="false">
      <c r="A24" s="14"/>
      <c r="B24" s="14"/>
      <c r="C24" s="14"/>
      <c r="D24" s="14"/>
      <c r="E24" s="14"/>
      <c r="F24" s="16" t="s">
        <v>11</v>
      </c>
      <c r="G24" s="16"/>
      <c r="H24" s="16" t="s">
        <v>12</v>
      </c>
      <c r="I24" s="16"/>
      <c r="J24" s="14"/>
    </row>
    <row r="25" customFormat="false" ht="13.8" hidden="false" customHeight="false" outlineLevel="0" collapsed="false">
      <c r="A25" s="11" t="s">
        <v>13</v>
      </c>
      <c r="B25" s="11" t="s">
        <v>14</v>
      </c>
      <c r="C25" s="11" t="s">
        <v>15</v>
      </c>
      <c r="D25" s="11" t="s">
        <v>16</v>
      </c>
      <c r="E25" s="11" t="s">
        <v>17</v>
      </c>
      <c r="F25" s="11" t="s">
        <v>18</v>
      </c>
      <c r="G25" s="11" t="s">
        <v>19</v>
      </c>
      <c r="H25" s="11" t="s">
        <v>18</v>
      </c>
      <c r="I25" s="11" t="s">
        <v>19</v>
      </c>
      <c r="J25" s="11" t="s">
        <v>20</v>
      </c>
    </row>
    <row r="26" customFormat="false" ht="25.7" hidden="false" customHeight="false" outlineLevel="0" collapsed="false">
      <c r="A26" s="18" t="n">
        <v>2002</v>
      </c>
      <c r="B26" s="19" t="s">
        <v>43</v>
      </c>
      <c r="C26" s="19" t="s">
        <v>44</v>
      </c>
      <c r="D26" s="20" t="n">
        <v>100</v>
      </c>
      <c r="E26" s="18" t="s">
        <v>10</v>
      </c>
      <c r="F26" s="21" t="n">
        <v>60000</v>
      </c>
      <c r="G26" s="21" t="n">
        <v>0</v>
      </c>
      <c r="H26" s="22" t="n">
        <v>0</v>
      </c>
      <c r="I26" s="22" t="n">
        <v>0</v>
      </c>
      <c r="J26" s="21" t="n">
        <f aca="false">SUM(F26+G26+H26+I26)</f>
        <v>60000</v>
      </c>
    </row>
    <row r="27" customFormat="false" ht="13.8" hidden="false" customHeight="false" outlineLevel="0" collapsed="false">
      <c r="A27" s="38"/>
      <c r="F27" s="41" t="n">
        <f aca="false">SUM(F26:F26)</f>
        <v>60000</v>
      </c>
      <c r="G27" s="41" t="n">
        <f aca="false">SUM(G26:G26)</f>
        <v>0</v>
      </c>
      <c r="H27" s="41" t="n">
        <f aca="false">SUM(H26:H26)</f>
        <v>0</v>
      </c>
      <c r="I27" s="41" t="n">
        <f aca="false">SUM(I26:I26)</f>
        <v>0</v>
      </c>
      <c r="J27" s="41" t="n">
        <f aca="false">SUM(J26:J26)</f>
        <v>60000</v>
      </c>
    </row>
    <row r="28" customFormat="false" ht="13.8" hidden="false" customHeight="false" outlineLevel="0" collapsed="false">
      <c r="A28" s="38" t="s">
        <v>45</v>
      </c>
      <c r="F28" s="42" t="n">
        <f aca="false">SUM(F19+F27)</f>
        <v>4132000</v>
      </c>
      <c r="G28" s="42" t="n">
        <f aca="false">SUM(G19+G27)</f>
        <v>460000</v>
      </c>
      <c r="H28" s="42" t="n">
        <f aca="false">SUM(H19+H27)</f>
        <v>0</v>
      </c>
      <c r="I28" s="42" t="n">
        <f aca="false">SUM(I19+I27)</f>
        <v>0</v>
      </c>
      <c r="J28" s="42" t="n">
        <f aca="false">SUM(J19+J27)</f>
        <v>4592000</v>
      </c>
    </row>
  </sheetData>
  <mergeCells count="2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20:B20"/>
    <mergeCell ref="A21:F21"/>
    <mergeCell ref="A22:B22"/>
    <mergeCell ref="E22:F22"/>
    <mergeCell ref="G22:J22"/>
    <mergeCell ref="A23:B23"/>
    <mergeCell ref="D23:F23"/>
    <mergeCell ref="G23:J23"/>
    <mergeCell ref="F24:G24"/>
    <mergeCell ref="H24:I24"/>
  </mergeCells>
  <printOptions headings="false" gridLines="false" gridLinesSet="true" horizontalCentered="false" verticalCentered="false"/>
  <pageMargins left="0.4875" right="0.315277777777778" top="0.39375" bottom="0.393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30" activeCellId="0" sqref="A30"/>
    </sheetView>
  </sheetViews>
  <sheetFormatPr defaultRowHeight="14.05"/>
  <cols>
    <col collapsed="false" hidden="false" max="2" min="1" style="1" width="8.36734693877551"/>
    <col collapsed="false" hidden="false" max="3" min="3" style="1" width="25.1785714285714"/>
    <col collapsed="false" hidden="false" max="4" min="4" style="1" width="19.3061224489796"/>
    <col collapsed="false" hidden="false" max="5" min="5" style="1" width="15.6581632653061"/>
    <col collapsed="false" hidden="false" max="6" min="6" style="1" width="14.0408163265306"/>
    <col collapsed="false" hidden="false" max="7" min="7" style="1" width="16.469387755102"/>
    <col collapsed="false" hidden="false" max="9" min="8" style="1" width="10.3928571428571"/>
    <col collapsed="false" hidden="false" max="10" min="10" style="1" width="12.9591836734694"/>
    <col collapsed="false" hidden="false" max="11" min="11" style="1" width="11.0714285714286"/>
    <col collapsed="false" hidden="false" max="1025" min="12" style="1" width="8.36734693877551"/>
  </cols>
  <sheetData>
    <row r="1" customFormat="false" ht="18.55" hidden="false" customHeight="false" outlineLevel="0" collapsed="false">
      <c r="A1" s="102" t="s">
        <v>355</v>
      </c>
      <c r="B1" s="103"/>
      <c r="C1" s="103"/>
      <c r="D1" s="103"/>
      <c r="E1" s="104"/>
      <c r="F1" s="105" t="s">
        <v>356</v>
      </c>
      <c r="G1" s="105"/>
      <c r="H1" s="105"/>
      <c r="I1" s="105"/>
      <c r="J1" s="0"/>
      <c r="K1" s="0"/>
    </row>
    <row r="2" customFormat="false" ht="16.45" hidden="false" customHeight="false" outlineLevel="0" collapsed="false">
      <c r="A2" s="106"/>
      <c r="B2" s="106"/>
      <c r="C2" s="106"/>
      <c r="D2" s="106"/>
      <c r="E2" s="107"/>
      <c r="F2" s="0"/>
      <c r="G2" s="0"/>
      <c r="H2" s="0"/>
      <c r="I2" s="0"/>
      <c r="J2" s="0"/>
      <c r="K2" s="0"/>
    </row>
    <row r="3" customFormat="false" ht="16.45" hidden="false" customHeight="false" outlineLevel="0" collapsed="false">
      <c r="A3" s="108" t="s">
        <v>357</v>
      </c>
      <c r="B3" s="108"/>
      <c r="C3" s="108"/>
      <c r="D3" s="108" t="s">
        <v>358</v>
      </c>
      <c r="E3" s="0"/>
      <c r="F3" s="108" t="s">
        <v>357</v>
      </c>
      <c r="G3" s="108"/>
      <c r="H3" s="108"/>
      <c r="I3" s="109" t="s">
        <v>10</v>
      </c>
      <c r="J3" s="0"/>
      <c r="K3" s="0"/>
    </row>
    <row r="4" customFormat="false" ht="16.45" hidden="false" customHeight="false" outlineLevel="0" collapsed="false">
      <c r="A4" s="110" t="s">
        <v>2</v>
      </c>
      <c r="B4" s="111"/>
      <c r="C4" s="112"/>
      <c r="D4" s="113" t="n">
        <f aca="false">Câmara!J28</f>
        <v>4592000</v>
      </c>
      <c r="E4" s="0"/>
      <c r="F4" s="114" t="s">
        <v>2</v>
      </c>
      <c r="G4" s="114"/>
      <c r="H4" s="114"/>
      <c r="I4" s="115" t="n">
        <f aca="false">D4/D13*100</f>
        <v>8.10569215347288</v>
      </c>
      <c r="J4" s="0"/>
      <c r="K4" s="0"/>
    </row>
    <row r="5" customFormat="false" ht="16.45" hidden="false" customHeight="false" outlineLevel="0" collapsed="false">
      <c r="A5" s="110" t="s">
        <v>46</v>
      </c>
      <c r="B5" s="116"/>
      <c r="C5" s="117"/>
      <c r="D5" s="113" t="n">
        <f aca="false">Gabinete!J21</f>
        <v>2085000</v>
      </c>
      <c r="E5" s="0"/>
      <c r="F5" s="114" t="s">
        <v>46</v>
      </c>
      <c r="G5" s="114"/>
      <c r="H5" s="114"/>
      <c r="I5" s="115" t="n">
        <f aca="false">D5/D13*100</f>
        <v>3.68039375870883</v>
      </c>
      <c r="J5" s="0"/>
      <c r="K5" s="0"/>
    </row>
    <row r="6" customFormat="false" ht="16.45" hidden="false" customHeight="false" outlineLevel="0" collapsed="false">
      <c r="A6" s="110" t="s">
        <v>359</v>
      </c>
      <c r="B6" s="116"/>
      <c r="C6" s="117"/>
      <c r="D6" s="113" t="n">
        <f aca="false">Adm!J38</f>
        <v>2130000</v>
      </c>
      <c r="E6" s="0"/>
      <c r="F6" s="110" t="s">
        <v>359</v>
      </c>
      <c r="G6" s="116"/>
      <c r="H6" s="117"/>
      <c r="I6" s="115" t="n">
        <f aca="false">D6/D13*100</f>
        <v>3.75982671752988</v>
      </c>
      <c r="J6" s="0"/>
      <c r="K6" s="0"/>
    </row>
    <row r="7" customFormat="false" ht="16.45" hidden="false" customHeight="false" outlineLevel="0" collapsed="false">
      <c r="A7" s="114" t="s">
        <v>360</v>
      </c>
      <c r="B7" s="114"/>
      <c r="C7" s="114"/>
      <c r="D7" s="113" t="n">
        <f aca="false">SMEC!J93</f>
        <v>15420000</v>
      </c>
      <c r="E7" s="0"/>
      <c r="F7" s="114" t="s">
        <v>360</v>
      </c>
      <c r="G7" s="114"/>
      <c r="H7" s="114"/>
      <c r="I7" s="115" t="n">
        <f aca="false">D7/D13*100</f>
        <v>27.2190272226811</v>
      </c>
      <c r="J7" s="0"/>
      <c r="K7" s="0"/>
    </row>
    <row r="8" customFormat="false" ht="16.5" hidden="false" customHeight="false" outlineLevel="0" collapsed="false">
      <c r="A8" s="110" t="s">
        <v>361</v>
      </c>
      <c r="B8" s="116"/>
      <c r="C8" s="117"/>
      <c r="D8" s="113" t="n">
        <f aca="false">'Dpto Assist.Social'!J40</f>
        <v>1200000</v>
      </c>
      <c r="E8" s="0"/>
      <c r="F8" s="114" t="s">
        <v>361</v>
      </c>
      <c r="G8" s="114"/>
      <c r="H8" s="114"/>
      <c r="I8" s="115" t="n">
        <f aca="false">D8/D13*100</f>
        <v>2.1182122352281</v>
      </c>
      <c r="J8" s="0"/>
      <c r="K8" s="0"/>
    </row>
    <row r="9" customFormat="false" ht="16.45" hidden="false" customHeight="false" outlineLevel="0" collapsed="false">
      <c r="A9" s="110" t="s">
        <v>362</v>
      </c>
      <c r="B9" s="116"/>
      <c r="C9" s="117"/>
      <c r="D9" s="113" t="n">
        <f aca="false">Agricultura!J71</f>
        <v>5844547</v>
      </c>
      <c r="E9" s="0"/>
      <c r="F9" s="114" t="s">
        <v>362</v>
      </c>
      <c r="G9" s="114"/>
      <c r="H9" s="114"/>
      <c r="I9" s="115" t="n">
        <f aca="false">D9/D13*100</f>
        <v>10.3166591373048</v>
      </c>
      <c r="J9" s="0"/>
      <c r="K9" s="0"/>
    </row>
    <row r="10" customFormat="false" ht="16.45" hidden="false" customHeight="false" outlineLevel="0" collapsed="false">
      <c r="A10" s="114" t="s">
        <v>363</v>
      </c>
      <c r="B10" s="114"/>
      <c r="C10" s="114"/>
      <c r="D10" s="113" t="n">
        <f aca="false">'Sec. Saúde'!J44</f>
        <v>6700000</v>
      </c>
      <c r="E10" s="0"/>
      <c r="F10" s="114" t="s">
        <v>363</v>
      </c>
      <c r="G10" s="114"/>
      <c r="H10" s="114"/>
      <c r="I10" s="115" t="n">
        <f aca="false">D10/D13*100</f>
        <v>11.8266849800236</v>
      </c>
      <c r="J10" s="0"/>
      <c r="K10" s="0"/>
    </row>
    <row r="11" customFormat="false" ht="16.45" hidden="false" customHeight="false" outlineLevel="0" collapsed="false">
      <c r="A11" s="114" t="s">
        <v>364</v>
      </c>
      <c r="B11" s="114"/>
      <c r="C11" s="114"/>
      <c r="D11" s="113" t="n">
        <f aca="false">Obras!J43</f>
        <v>16000000</v>
      </c>
      <c r="E11" s="0"/>
      <c r="F11" s="114" t="s">
        <v>364</v>
      </c>
      <c r="G11" s="114"/>
      <c r="H11" s="114"/>
      <c r="I11" s="115" t="n">
        <f aca="false">D11/D13*100</f>
        <v>28.2428298030414</v>
      </c>
      <c r="J11" s="0"/>
      <c r="K11" s="0"/>
    </row>
    <row r="12" customFormat="false" ht="16.45" hidden="false" customHeight="false" outlineLevel="0" collapsed="false">
      <c r="A12" s="110" t="s">
        <v>365</v>
      </c>
      <c r="B12" s="116"/>
      <c r="C12" s="117"/>
      <c r="D12" s="118" t="n">
        <f aca="false">'Sec. Desenvolvimento'!J38</f>
        <v>2680000</v>
      </c>
      <c r="E12" s="119"/>
      <c r="F12" s="120" t="s">
        <v>365</v>
      </c>
      <c r="G12" s="121"/>
      <c r="H12" s="121"/>
      <c r="I12" s="115" t="n">
        <f aca="false">D12/D13*100</f>
        <v>4.73067399200943</v>
      </c>
      <c r="J12" s="0"/>
      <c r="K12" s="0"/>
    </row>
    <row r="13" customFormat="false" ht="17.65" hidden="false" customHeight="false" outlineLevel="0" collapsed="false">
      <c r="A13" s="122" t="s">
        <v>366</v>
      </c>
      <c r="B13" s="123"/>
      <c r="C13" s="124"/>
      <c r="D13" s="125" t="n">
        <f aca="false">SUM(D4:D12)</f>
        <v>56651547</v>
      </c>
      <c r="E13" s="0"/>
      <c r="F13" s="122" t="s">
        <v>367</v>
      </c>
      <c r="G13" s="123"/>
      <c r="H13" s="124"/>
      <c r="I13" s="115" t="n">
        <f aca="false">I12+I11+I10+I9+I8+I7+I6+I5+I4</f>
        <v>100</v>
      </c>
      <c r="J13" s="0"/>
      <c r="K13" s="0"/>
    </row>
    <row r="14" customFormat="false" ht="14.0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</row>
    <row r="15" customFormat="false" ht="14.0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</row>
    <row r="16" customFormat="false" ht="18.85" hidden="false" customHeight="false" outlineLevel="0" collapsed="false">
      <c r="A16" s="102" t="s">
        <v>368</v>
      </c>
      <c r="B16" s="103"/>
      <c r="C16" s="103"/>
      <c r="D16" s="103"/>
      <c r="E16" s="126"/>
      <c r="F16" s="0"/>
      <c r="G16" s="0"/>
      <c r="H16" s="0"/>
      <c r="I16" s="0"/>
      <c r="J16" s="0"/>
      <c r="K16" s="0"/>
    </row>
    <row r="17" customFormat="false" ht="14.0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</row>
    <row r="18" customFormat="false" ht="16.45" hidden="false" customHeight="false" outlineLevel="0" collapsed="false">
      <c r="A18" s="108" t="s">
        <v>357</v>
      </c>
      <c r="B18" s="108"/>
      <c r="C18" s="108"/>
      <c r="D18" s="108" t="s">
        <v>369</v>
      </c>
      <c r="E18" s="108"/>
      <c r="F18" s="108" t="s">
        <v>370</v>
      </c>
      <c r="G18" s="108"/>
      <c r="H18" s="127" t="s">
        <v>371</v>
      </c>
      <c r="I18" s="127"/>
      <c r="J18" s="128"/>
      <c r="K18" s="0"/>
    </row>
    <row r="19" customFormat="false" ht="16.45" hidden="false" customHeight="false" outlineLevel="0" collapsed="false">
      <c r="A19" s="129"/>
      <c r="B19" s="130"/>
      <c r="C19" s="131"/>
      <c r="D19" s="132" t="s">
        <v>372</v>
      </c>
      <c r="E19" s="132" t="s">
        <v>19</v>
      </c>
      <c r="F19" s="132" t="s">
        <v>372</v>
      </c>
      <c r="G19" s="132" t="s">
        <v>19</v>
      </c>
      <c r="H19" s="132" t="s">
        <v>18</v>
      </c>
      <c r="I19" s="132" t="s">
        <v>19</v>
      </c>
      <c r="J19" s="0"/>
      <c r="K19" s="0"/>
    </row>
    <row r="20" customFormat="false" ht="16.45" hidden="false" customHeight="false" outlineLevel="0" collapsed="false">
      <c r="A20" s="110" t="s">
        <v>2</v>
      </c>
      <c r="B20" s="111"/>
      <c r="C20" s="112"/>
      <c r="D20" s="133" t="n">
        <f aca="false">Câmara!F28</f>
        <v>4132000</v>
      </c>
      <c r="E20" s="133" t="n">
        <f aca="false">Câmara!G28</f>
        <v>460000</v>
      </c>
      <c r="F20" s="133" t="n">
        <f aca="false">Câmara!H28</f>
        <v>0</v>
      </c>
      <c r="G20" s="133" t="n">
        <f aca="false">Câmara!I28</f>
        <v>0</v>
      </c>
      <c r="H20" s="133" t="n">
        <f aca="false">(D20+F20)/D4%</f>
        <v>89.9825783972126</v>
      </c>
      <c r="I20" s="133" t="n">
        <f aca="false">(E20+G20)/D4%</f>
        <v>10.0174216027875</v>
      </c>
      <c r="J20" s="133"/>
      <c r="K20" s="133"/>
    </row>
    <row r="21" customFormat="false" ht="16.45" hidden="false" customHeight="false" outlineLevel="0" collapsed="false">
      <c r="A21" s="110" t="s">
        <v>46</v>
      </c>
      <c r="B21" s="116"/>
      <c r="C21" s="117"/>
      <c r="D21" s="133" t="n">
        <f aca="false">Gabinete!F21</f>
        <v>1560000</v>
      </c>
      <c r="E21" s="133" t="n">
        <f aca="false">Gabinete!G21</f>
        <v>525000</v>
      </c>
      <c r="F21" s="133" t="n">
        <f aca="false">Gabinete!H21</f>
        <v>0</v>
      </c>
      <c r="G21" s="133" t="n">
        <f aca="false">Gabinete!I21</f>
        <v>0</v>
      </c>
      <c r="H21" s="133" t="n">
        <f aca="false">(D21+F21)/D5%</f>
        <v>74.8201438848921</v>
      </c>
      <c r="I21" s="133" t="n">
        <f aca="false">(E21+G21)/D5%</f>
        <v>25.1798561151079</v>
      </c>
    </row>
    <row r="22" customFormat="false" ht="16.5" hidden="false" customHeight="false" outlineLevel="0" collapsed="false">
      <c r="A22" s="110" t="s">
        <v>373</v>
      </c>
      <c r="B22" s="116"/>
      <c r="C22" s="117"/>
      <c r="D22" s="133" t="n">
        <f aca="false">Adm!F38</f>
        <v>920000</v>
      </c>
      <c r="E22" s="133" t="n">
        <f aca="false">Adm!G38</f>
        <v>710000</v>
      </c>
      <c r="F22" s="133" t="n">
        <f aca="false">Adm!H37</f>
        <v>0</v>
      </c>
      <c r="G22" s="133" t="n">
        <f aca="false">Adm!I38</f>
        <v>500000</v>
      </c>
      <c r="H22" s="133" t="n">
        <f aca="false">(D22+F22)/D6%</f>
        <v>43.1924882629108</v>
      </c>
      <c r="I22" s="133" t="n">
        <f aca="false">(E22+G22)/D6%</f>
        <v>56.8075117370892</v>
      </c>
    </row>
    <row r="23" customFormat="false" ht="16.45" hidden="false" customHeight="false" outlineLevel="0" collapsed="false">
      <c r="A23" s="114" t="s">
        <v>360</v>
      </c>
      <c r="B23" s="114"/>
      <c r="C23" s="114"/>
      <c r="D23" s="133" t="n">
        <f aca="false">SMEC!F93</f>
        <v>6680000</v>
      </c>
      <c r="E23" s="133" t="n">
        <f aca="false">SMEC!G93</f>
        <v>6190000</v>
      </c>
      <c r="F23" s="133" t="n">
        <f aca="false">SMEC!H93</f>
        <v>150000</v>
      </c>
      <c r="G23" s="133" t="n">
        <f aca="false">SMEC!I93</f>
        <v>2400000</v>
      </c>
      <c r="H23" s="133" t="n">
        <f aca="false">(D23+F23)/D7%</f>
        <v>44.2931258106355</v>
      </c>
      <c r="I23" s="133" t="n">
        <f aca="false">(E23+G23)/D7%</f>
        <v>55.7068741893645</v>
      </c>
    </row>
    <row r="24" customFormat="false" ht="16.5" hidden="false" customHeight="false" outlineLevel="0" collapsed="false">
      <c r="A24" s="110" t="s">
        <v>361</v>
      </c>
      <c r="B24" s="116"/>
      <c r="C24" s="117"/>
      <c r="D24" s="133" t="n">
        <f aca="false">'Dpto Assist.Social'!F40</f>
        <v>860000</v>
      </c>
      <c r="E24" s="133" t="n">
        <f aca="false">'Dpto Assist.Social'!G40</f>
        <v>395000</v>
      </c>
      <c r="F24" s="133" t="n">
        <f aca="false">'Dpto Assist.Social'!H40</f>
        <v>100000</v>
      </c>
      <c r="G24" s="133" t="n">
        <f aca="false">'Dpto Assist.Social'!I40</f>
        <v>1100000</v>
      </c>
      <c r="H24" s="133" t="n">
        <f aca="false">(D24+F24)/D8%</f>
        <v>80</v>
      </c>
      <c r="I24" s="133" t="n">
        <f aca="false">(E24+G24)/D8%</f>
        <v>124.583333333333</v>
      </c>
    </row>
    <row r="25" customFormat="false" ht="16.45" hidden="false" customHeight="false" outlineLevel="0" collapsed="false">
      <c r="A25" s="110" t="s">
        <v>362</v>
      </c>
      <c r="B25" s="116"/>
      <c r="C25" s="117"/>
      <c r="D25" s="133" t="n">
        <f aca="false">Agricultura!F71</f>
        <v>1474547</v>
      </c>
      <c r="E25" s="133" t="n">
        <f aca="false">Agricultura!G71</f>
        <v>1370000</v>
      </c>
      <c r="F25" s="133" t="n">
        <f aca="false">Agricultura!H27</f>
        <v>0</v>
      </c>
      <c r="G25" s="133" t="n">
        <f aca="false">Agricultura!I71</f>
        <v>3000000</v>
      </c>
      <c r="H25" s="133" t="n">
        <f aca="false">(D25+F25)/D9%</f>
        <v>25.2294489205066</v>
      </c>
      <c r="I25" s="133" t="n">
        <f aca="false">(E25+G25)/D9%</f>
        <v>74.7705510794934</v>
      </c>
    </row>
    <row r="26" customFormat="false" ht="16.45" hidden="false" customHeight="false" outlineLevel="0" collapsed="false">
      <c r="A26" s="114" t="s">
        <v>363</v>
      </c>
      <c r="B26" s="114"/>
      <c r="C26" s="114"/>
      <c r="D26" s="133" t="n">
        <f aca="false">'Sec. Saúde'!F44</f>
        <v>5510000</v>
      </c>
      <c r="E26" s="133" t="n">
        <f aca="false">'Sec. Saúde'!G44</f>
        <v>1100000</v>
      </c>
      <c r="F26" s="133" t="n">
        <f aca="false">'Sec. Saúde'!H44</f>
        <v>90000</v>
      </c>
      <c r="G26" s="133" t="n">
        <f aca="false">'Sec. Saúde'!I44</f>
        <v>0</v>
      </c>
      <c r="H26" s="133" t="n">
        <f aca="false">(D26+F26)/D10%</f>
        <v>83.5820895522388</v>
      </c>
      <c r="I26" s="133" t="n">
        <f aca="false">(E26+G26)/D10%</f>
        <v>16.4179104477612</v>
      </c>
    </row>
    <row r="27" customFormat="false" ht="16.45" hidden="false" customHeight="false" outlineLevel="0" collapsed="false">
      <c r="A27" s="114" t="s">
        <v>364</v>
      </c>
      <c r="B27" s="114"/>
      <c r="C27" s="114"/>
      <c r="D27" s="133" t="n">
        <f aca="false">Obras!F43</f>
        <v>3000000</v>
      </c>
      <c r="E27" s="133" t="n">
        <f aca="false">Obras!G43</f>
        <v>5400000</v>
      </c>
      <c r="F27" s="133" t="n">
        <f aca="false">Obras!H43</f>
        <v>0</v>
      </c>
      <c r="G27" s="133" t="n">
        <f aca="false">Obras!I43</f>
        <v>8600000</v>
      </c>
      <c r="H27" s="133" t="n">
        <f aca="false">(D27+F27)/D11%</f>
        <v>18.75</v>
      </c>
      <c r="I27" s="133" t="n">
        <f aca="false">(E27+G27)/D11%</f>
        <v>87.5</v>
      </c>
    </row>
    <row r="28" customFormat="false" ht="16.45" hidden="false" customHeight="false" outlineLevel="0" collapsed="false">
      <c r="A28" s="110" t="s">
        <v>365</v>
      </c>
      <c r="B28" s="134"/>
      <c r="C28" s="126"/>
      <c r="D28" s="135" t="n">
        <f aca="false">'Sec. Desenvolvimento'!F38</f>
        <v>870000</v>
      </c>
      <c r="E28" s="135" t="n">
        <f aca="false">'Sec. Desenvolvimento'!G38</f>
        <v>1110000</v>
      </c>
      <c r="F28" s="135" t="n">
        <f aca="false">'Sec. Desenvolvimento'!H38</f>
        <v>0</v>
      </c>
      <c r="G28" s="135" t="n">
        <f aca="false">'Sec. Desenvolvimento'!I38</f>
        <v>700000</v>
      </c>
      <c r="H28" s="133" t="n">
        <f aca="false">(D28+F28)/D12%</f>
        <v>32.4626865671642</v>
      </c>
      <c r="I28" s="133" t="n">
        <f aca="false">(E28+G28)/D12%</f>
        <v>67.5373134328358</v>
      </c>
    </row>
    <row r="29" customFormat="false" ht="16.45" hidden="false" customHeight="false" outlineLevel="0" collapsed="false">
      <c r="A29" s="122" t="s">
        <v>366</v>
      </c>
      <c r="B29" s="123"/>
      <c r="C29" s="124"/>
      <c r="D29" s="136" t="n">
        <f aca="false">SUM(D20:D28)</f>
        <v>25006547</v>
      </c>
      <c r="E29" s="136" t="n">
        <f aca="false">SUM(E20:E28)</f>
        <v>17260000</v>
      </c>
      <c r="F29" s="136" t="n">
        <f aca="false">SUM(F20:F28)</f>
        <v>340000</v>
      </c>
      <c r="G29" s="136" t="n">
        <f aca="false">SUM(G20:G28)</f>
        <v>16300000</v>
      </c>
      <c r="H29" s="137"/>
      <c r="I29" s="137"/>
    </row>
  </sheetData>
  <mergeCells count="20">
    <mergeCell ref="F1:I1"/>
    <mergeCell ref="A3:C3"/>
    <mergeCell ref="F3:H3"/>
    <mergeCell ref="F4:H4"/>
    <mergeCell ref="F5:H5"/>
    <mergeCell ref="A7:C7"/>
    <mergeCell ref="F7:H7"/>
    <mergeCell ref="F8:H8"/>
    <mergeCell ref="F9:H9"/>
    <mergeCell ref="A10:C10"/>
    <mergeCell ref="F10:H10"/>
    <mergeCell ref="A11:C11"/>
    <mergeCell ref="F11:H11"/>
    <mergeCell ref="A18:C18"/>
    <mergeCell ref="D18:E18"/>
    <mergeCell ref="F18:G18"/>
    <mergeCell ref="H18:I18"/>
    <mergeCell ref="A23:C23"/>
    <mergeCell ref="A26:C26"/>
    <mergeCell ref="A27:C2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5" activeCellId="0" sqref="A5"/>
    </sheetView>
  </sheetViews>
  <sheetFormatPr defaultRowHeight="12.8"/>
  <cols>
    <col collapsed="false" hidden="false" max="1" min="1" style="1" width="6.75"/>
    <col collapsed="false" hidden="false" max="2" min="2" style="1" width="43.3316326530612"/>
    <col collapsed="false" hidden="false" max="3" min="3" style="1" width="21.3265306122449"/>
    <col collapsed="false" hidden="false" max="4" min="4" style="1" width="5.53571428571429"/>
    <col collapsed="false" hidden="false" max="5" min="5" style="1" width="9.58673469387755"/>
    <col collapsed="false" hidden="false" max="7" min="6" style="1" width="9.85204081632653"/>
    <col collapsed="false" hidden="false" max="9" min="8" style="1" width="8.36734693877551"/>
    <col collapsed="false" hidden="false" max="10" min="10" style="1" width="12.9591836734694"/>
    <col collapsed="false" hidden="false" max="1025" min="11" style="1" width="8.36734693877551"/>
  </cols>
  <sheetData>
    <row r="1" customFormat="false" ht="14.05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4.05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true" outlineLevel="0" collapsed="false">
      <c r="A3" s="5"/>
      <c r="B3" s="5"/>
      <c r="C3" s="5"/>
      <c r="D3" s="5"/>
      <c r="E3" s="5"/>
      <c r="F3" s="5"/>
      <c r="G3" s="7" t="s">
        <v>46</v>
      </c>
      <c r="H3" s="7"/>
      <c r="I3" s="7"/>
      <c r="J3" s="7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true" outlineLevel="0" collapsed="false">
      <c r="A4" s="8" t="s">
        <v>47</v>
      </c>
      <c r="B4" s="8"/>
      <c r="C4" s="9"/>
      <c r="D4" s="9"/>
      <c r="E4" s="9"/>
      <c r="F4" s="9"/>
      <c r="G4" s="9"/>
      <c r="H4" s="9"/>
      <c r="I4" s="9"/>
      <c r="J4" s="9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1.25" hidden="false" customHeight="true" outlineLevel="0" collapsed="false">
      <c r="A5" s="10" t="s">
        <v>48</v>
      </c>
      <c r="B5" s="10"/>
      <c r="C5" s="10"/>
      <c r="D5" s="10"/>
      <c r="E5" s="10"/>
      <c r="F5" s="10"/>
      <c r="G5" s="9"/>
      <c r="H5" s="9"/>
      <c r="I5" s="9"/>
      <c r="J5" s="9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4.05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49</v>
      </c>
      <c r="F6" s="11"/>
      <c r="G6" s="11" t="s">
        <v>50</v>
      </c>
      <c r="H6" s="11"/>
      <c r="I6" s="11"/>
      <c r="J6" s="11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true" outlineLevel="0" collapsed="false">
      <c r="A7" s="14" t="s">
        <v>9</v>
      </c>
      <c r="B7" s="14"/>
      <c r="C7" s="15" t="s">
        <v>10</v>
      </c>
      <c r="D7" s="15"/>
      <c r="E7" s="15"/>
      <c r="F7" s="15"/>
      <c r="G7" s="15" t="n">
        <v>100</v>
      </c>
      <c r="H7" s="15"/>
      <c r="I7" s="15"/>
      <c r="J7" s="15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4.05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7.9" hidden="false" customHeight="false" outlineLevel="0" collapsed="false">
      <c r="A10" s="18" t="n">
        <v>1003</v>
      </c>
      <c r="B10" s="19" t="s">
        <v>51</v>
      </c>
      <c r="C10" s="19" t="s">
        <v>52</v>
      </c>
      <c r="D10" s="20" t="n">
        <v>10</v>
      </c>
      <c r="E10" s="18" t="s">
        <v>53</v>
      </c>
      <c r="F10" s="43" t="n">
        <v>0</v>
      </c>
      <c r="G10" s="43" t="n">
        <v>60000</v>
      </c>
      <c r="H10" s="43" t="n">
        <v>0</v>
      </c>
      <c r="I10" s="43" t="n">
        <v>0</v>
      </c>
      <c r="J10" s="43" t="n">
        <f aca="false">SUM(F10+G10+H10+I10)</f>
        <v>60000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7.9" hidden="false" customHeight="false" outlineLevel="0" collapsed="false">
      <c r="A11" s="18" t="n">
        <v>1100</v>
      </c>
      <c r="B11" s="19" t="s">
        <v>54</v>
      </c>
      <c r="C11" s="19" t="s">
        <v>52</v>
      </c>
      <c r="D11" s="20" t="n">
        <v>20</v>
      </c>
      <c r="E11" s="18" t="s">
        <v>53</v>
      </c>
      <c r="F11" s="43" t="n">
        <v>0</v>
      </c>
      <c r="G11" s="43" t="n">
        <v>15000</v>
      </c>
      <c r="H11" s="43" t="n">
        <v>0</v>
      </c>
      <c r="I11" s="43" t="n">
        <v>0</v>
      </c>
      <c r="J11" s="43" t="n">
        <f aca="false">SUM(F11+G11+H11+I11)</f>
        <v>15000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4.05" hidden="false" customHeight="false" outlineLevel="0" collapsed="false">
      <c r="A12" s="18" t="n">
        <v>1003</v>
      </c>
      <c r="B12" s="19" t="s">
        <v>55</v>
      </c>
      <c r="C12" s="23" t="s">
        <v>56</v>
      </c>
      <c r="D12" s="20" t="n">
        <v>2</v>
      </c>
      <c r="E12" s="18" t="s">
        <v>57</v>
      </c>
      <c r="F12" s="43" t="n">
        <v>0</v>
      </c>
      <c r="G12" s="43" t="n">
        <v>150000</v>
      </c>
      <c r="H12" s="43" t="n">
        <v>0</v>
      </c>
      <c r="I12" s="43" t="n">
        <v>0</v>
      </c>
      <c r="J12" s="43" t="n">
        <f aca="false">SUM(F12+G12+H12+I12)</f>
        <v>150000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4" customFormat="true" ht="14.05" hidden="false" customHeight="false" outlineLevel="0" collapsed="false">
      <c r="A13" s="18" t="n">
        <v>2006</v>
      </c>
      <c r="B13" s="23" t="s">
        <v>58</v>
      </c>
      <c r="C13" s="23" t="s">
        <v>59</v>
      </c>
      <c r="D13" s="25" t="n">
        <v>100</v>
      </c>
      <c r="E13" s="26" t="s">
        <v>10</v>
      </c>
      <c r="F13" s="44" t="n">
        <v>200000</v>
      </c>
      <c r="G13" s="44"/>
      <c r="H13" s="44"/>
      <c r="I13" s="44"/>
      <c r="J13" s="44" t="n">
        <f aca="false">SUM(F13+G13+H13+I13)</f>
        <v>200000</v>
      </c>
    </row>
    <row r="14" customFormat="false" ht="18" hidden="false" customHeight="true" outlineLevel="0" collapsed="false">
      <c r="A14" s="18" t="n">
        <v>1042</v>
      </c>
      <c r="B14" s="23" t="s">
        <v>60</v>
      </c>
      <c r="C14" s="23" t="s">
        <v>61</v>
      </c>
      <c r="D14" s="25" t="n">
        <v>350</v>
      </c>
      <c r="E14" s="26" t="s">
        <v>23</v>
      </c>
      <c r="F14" s="44" t="n">
        <v>100000</v>
      </c>
      <c r="G14" s="44" t="n">
        <v>200000</v>
      </c>
      <c r="H14" s="44" t="n">
        <v>0</v>
      </c>
      <c r="I14" s="44" t="n">
        <v>0</v>
      </c>
      <c r="J14" s="44" t="n">
        <f aca="false">SUM(F14+G14+H14+I14)</f>
        <v>300000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4" customFormat="true" ht="34.3" hidden="false" customHeight="false" outlineLevel="0" collapsed="false">
      <c r="A15" s="18" t="n">
        <v>1003</v>
      </c>
      <c r="B15" s="23" t="s">
        <v>24</v>
      </c>
      <c r="C15" s="35" t="s">
        <v>62</v>
      </c>
      <c r="D15" s="25" t="n">
        <v>30</v>
      </c>
      <c r="E15" s="26" t="s">
        <v>53</v>
      </c>
      <c r="F15" s="44" t="n">
        <v>0</v>
      </c>
      <c r="G15" s="44" t="n">
        <v>100000</v>
      </c>
      <c r="H15" s="44" t="n">
        <v>0</v>
      </c>
      <c r="I15" s="44" t="n">
        <v>0</v>
      </c>
      <c r="J15" s="44" t="n">
        <f aca="false">SUM(F15+G15+H15+I15)</f>
        <v>100000</v>
      </c>
    </row>
    <row r="16" customFormat="false" ht="17.9" hidden="false" customHeight="false" outlineLevel="0" collapsed="false">
      <c r="A16" s="18" t="n">
        <v>2006</v>
      </c>
      <c r="B16" s="23" t="s">
        <v>63</v>
      </c>
      <c r="C16" s="23" t="s">
        <v>64</v>
      </c>
      <c r="D16" s="25" t="n">
        <v>6</v>
      </c>
      <c r="E16" s="26" t="s">
        <v>65</v>
      </c>
      <c r="F16" s="44" t="n">
        <v>1000000</v>
      </c>
      <c r="G16" s="44" t="n">
        <v>0</v>
      </c>
      <c r="H16" s="44" t="n">
        <v>0</v>
      </c>
      <c r="I16" s="44" t="n">
        <v>0</v>
      </c>
      <c r="J16" s="44" t="n">
        <f aca="false">SUM(F16+G16+H16+I16)</f>
        <v>1000000</v>
      </c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4" customFormat="true" ht="42.5" hidden="false" customHeight="false" outlineLevel="0" collapsed="false">
      <c r="A17" s="18" t="n">
        <v>2006</v>
      </c>
      <c r="B17" s="32" t="s">
        <v>66</v>
      </c>
      <c r="C17" s="23" t="s">
        <v>33</v>
      </c>
      <c r="D17" s="25" t="n">
        <v>100</v>
      </c>
      <c r="E17" s="26" t="s">
        <v>10</v>
      </c>
      <c r="F17" s="44" t="n">
        <v>200000</v>
      </c>
      <c r="G17" s="44" t="n">
        <v>0</v>
      </c>
      <c r="H17" s="44" t="n">
        <v>0</v>
      </c>
      <c r="I17" s="44" t="n">
        <v>0</v>
      </c>
      <c r="J17" s="44" t="n">
        <f aca="false">SUM(F17+G17+H17+I17)</f>
        <v>200000</v>
      </c>
    </row>
    <row r="18" customFormat="false" ht="18.7" hidden="false" customHeight="true" outlineLevel="0" collapsed="false">
      <c r="A18" s="18" t="n">
        <v>2079</v>
      </c>
      <c r="B18" s="36" t="s">
        <v>67</v>
      </c>
      <c r="C18" s="19" t="s">
        <v>68</v>
      </c>
      <c r="D18" s="20" t="n">
        <v>100</v>
      </c>
      <c r="E18" s="18" t="s">
        <v>10</v>
      </c>
      <c r="F18" s="43" t="n">
        <v>30000</v>
      </c>
      <c r="G18" s="43" t="n">
        <v>0</v>
      </c>
      <c r="H18" s="43" t="n">
        <v>0</v>
      </c>
      <c r="I18" s="43" t="n">
        <v>0</v>
      </c>
      <c r="J18" s="43" t="n">
        <f aca="false">SUM(F18+G18+H18+I18)</f>
        <v>30000</v>
      </c>
    </row>
    <row r="19" customFormat="false" ht="39.6" hidden="false" customHeight="true" outlineLevel="0" collapsed="false">
      <c r="A19" s="18" t="n">
        <v>2131</v>
      </c>
      <c r="B19" s="36" t="s">
        <v>69</v>
      </c>
      <c r="C19" s="37" t="s">
        <v>70</v>
      </c>
      <c r="D19" s="20" t="n">
        <v>100</v>
      </c>
      <c r="E19" s="18" t="s">
        <v>10</v>
      </c>
      <c r="F19" s="43" t="n">
        <v>30000</v>
      </c>
      <c r="G19" s="43" t="n">
        <v>0</v>
      </c>
      <c r="H19" s="43" t="n">
        <v>0</v>
      </c>
      <c r="I19" s="43" t="n">
        <v>0</v>
      </c>
      <c r="J19" s="43" t="n">
        <f aca="false">SUM(F19+G19+H19+I19)</f>
        <v>30000</v>
      </c>
    </row>
    <row r="20" customFormat="false" ht="14.05" hidden="false" customHeight="false" outlineLevel="0" collapsed="false">
      <c r="A20" s="0"/>
      <c r="B20" s="0"/>
      <c r="C20" s="0"/>
      <c r="D20" s="0"/>
      <c r="E20" s="0"/>
      <c r="F20" s="45" t="n">
        <f aca="false">SUM(F10:F19)</f>
        <v>1560000</v>
      </c>
      <c r="G20" s="45" t="n">
        <f aca="false">SUM(G10:G19)</f>
        <v>525000</v>
      </c>
      <c r="H20" s="45" t="n">
        <f aca="false">SUM(H10:H19)</f>
        <v>0</v>
      </c>
      <c r="I20" s="45" t="n">
        <f aca="false">SUM(I10:I19)</f>
        <v>0</v>
      </c>
      <c r="J20" s="45" t="n">
        <f aca="false">SUM(J10:J19)</f>
        <v>2085000</v>
      </c>
    </row>
    <row r="21" customFormat="false" ht="14.05" hidden="false" customHeight="false" outlineLevel="0" collapsed="false">
      <c r="A21" s="38" t="s">
        <v>45</v>
      </c>
      <c r="F21" s="42" t="n">
        <f aca="false">F20</f>
        <v>1560000</v>
      </c>
      <c r="G21" s="42" t="n">
        <f aca="false">G20</f>
        <v>525000</v>
      </c>
      <c r="H21" s="42" t="n">
        <f aca="false">H20</f>
        <v>0</v>
      </c>
      <c r="I21" s="42" t="n">
        <f aca="false">I20</f>
        <v>0</v>
      </c>
      <c r="J21" s="42" t="n">
        <f aca="false">J20</f>
        <v>2085000</v>
      </c>
    </row>
  </sheetData>
  <mergeCells count="1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</mergeCells>
  <printOptions headings="false" gridLines="false" gridLinesSet="true" horizontalCentered="false" verticalCentered="false"/>
  <pageMargins left="0.511805555555555" right="0.315277777777778" top="0.39375" bottom="0.19652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8"/>
  <sheetViews>
    <sheetView windowProtection="false" showFormulas="false" showGridLines="true" showRowColHeaders="true" showZeros="true" rightToLeft="false" tabSelected="false" showOutlineSymbols="true" defaultGridColor="true" view="normal" topLeftCell="A3" colorId="64" zoomScale="140" zoomScaleNormal="140" zoomScalePageLayoutView="100" workbookViewId="0">
      <selection pane="topLeft" activeCell="C12" activeCellId="0" sqref="C12"/>
    </sheetView>
  </sheetViews>
  <sheetFormatPr defaultRowHeight="13.8"/>
  <cols>
    <col collapsed="false" hidden="false" max="1" min="1" style="1" width="7.83163265306122"/>
    <col collapsed="false" hidden="false" max="2" min="2" style="1" width="42.5204081632653"/>
    <col collapsed="false" hidden="false" max="3" min="3" style="1" width="24.4336734693878"/>
    <col collapsed="false" hidden="false" max="4" min="4" style="1" width="8.50510204081633"/>
    <col collapsed="false" hidden="false" max="5" min="5" style="1" width="9.44897959183673"/>
    <col collapsed="false" hidden="false" max="6" min="6" style="1" width="9.58673469387755"/>
    <col collapsed="false" hidden="false" max="7" min="7" style="1" width="9.04591836734694"/>
    <col collapsed="false" hidden="false" max="8" min="8" style="1" width="8.50510204081633"/>
    <col collapsed="false" hidden="false" max="9" min="9" style="1" width="9.17857142857143"/>
    <col collapsed="false" hidden="false" max="10" min="10" style="1" width="11.8775510204082"/>
    <col collapsed="false" hidden="false" max="1025" min="11" style="1" width="8.50510204081633"/>
  </cols>
  <sheetData>
    <row r="1" customFormat="false" ht="13.8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4.9" hidden="false" customHeight="true" outlineLevel="0" collapsed="false">
      <c r="A3" s="5"/>
      <c r="B3" s="5"/>
      <c r="C3" s="5"/>
      <c r="D3" s="5"/>
      <c r="E3" s="5"/>
      <c r="F3" s="5"/>
      <c r="G3" s="7" t="s">
        <v>71</v>
      </c>
      <c r="H3" s="7"/>
      <c r="I3" s="7"/>
      <c r="J3" s="7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true" outlineLevel="0" collapsed="false">
      <c r="A4" s="8" t="s">
        <v>72</v>
      </c>
      <c r="B4" s="8"/>
      <c r="C4" s="9"/>
      <c r="D4" s="9"/>
      <c r="E4" s="9"/>
      <c r="F4" s="9"/>
      <c r="G4" s="9"/>
      <c r="H4" s="9"/>
      <c r="I4" s="9"/>
      <c r="J4" s="9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true" outlineLevel="0" collapsed="false">
      <c r="A5" s="10" t="s">
        <v>73</v>
      </c>
      <c r="B5" s="10"/>
      <c r="C5" s="10"/>
      <c r="D5" s="10"/>
      <c r="E5" s="10"/>
      <c r="F5" s="10"/>
      <c r="G5" s="9"/>
      <c r="H5" s="9"/>
      <c r="I5" s="9"/>
      <c r="J5" s="9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49</v>
      </c>
      <c r="F6" s="11"/>
      <c r="G6" s="11" t="s">
        <v>50</v>
      </c>
      <c r="H6" s="11"/>
      <c r="I6" s="11"/>
      <c r="J6" s="11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true" outlineLevel="0" collapsed="false">
      <c r="A7" s="14" t="s">
        <v>9</v>
      </c>
      <c r="B7" s="14"/>
      <c r="C7" s="15" t="s">
        <v>10</v>
      </c>
      <c r="D7" s="15"/>
      <c r="E7" s="15"/>
      <c r="F7" s="15"/>
      <c r="G7" s="15" t="n">
        <v>100</v>
      </c>
      <c r="H7" s="15"/>
      <c r="I7" s="15"/>
      <c r="J7" s="15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.8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1.55" hidden="false" customHeight="true" outlineLevel="0" collapsed="false">
      <c r="A10" s="18" t="n">
        <v>1004</v>
      </c>
      <c r="B10" s="19" t="s">
        <v>24</v>
      </c>
      <c r="C10" s="19" t="s">
        <v>62</v>
      </c>
      <c r="D10" s="20" t="n">
        <v>20</v>
      </c>
      <c r="E10" s="46" t="s">
        <v>53</v>
      </c>
      <c r="F10" s="47" t="n">
        <v>0</v>
      </c>
      <c r="G10" s="47" t="n">
        <v>100000</v>
      </c>
      <c r="H10" s="47" t="n">
        <v>0</v>
      </c>
      <c r="I10" s="47" t="n">
        <v>0</v>
      </c>
      <c r="J10" s="47" t="n">
        <f aca="false">SUM(F10+G10+H10+I10)</f>
        <v>100000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25.25" hidden="false" customHeight="true" outlineLevel="0" collapsed="false">
      <c r="A11" s="18" t="n">
        <v>2011</v>
      </c>
      <c r="B11" s="19" t="s">
        <v>74</v>
      </c>
      <c r="C11" s="37" t="s">
        <v>75</v>
      </c>
      <c r="D11" s="20" t="n">
        <v>100</v>
      </c>
      <c r="E11" s="46" t="s">
        <v>10</v>
      </c>
      <c r="F11" s="47" t="n">
        <v>100000</v>
      </c>
      <c r="G11" s="47" t="n">
        <v>100000</v>
      </c>
      <c r="H11" s="47"/>
      <c r="I11" s="47"/>
      <c r="J11" s="47" t="n">
        <f aca="false">SUM(F11+G11+H11+I11)</f>
        <v>200000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18" t="n">
        <v>1004</v>
      </c>
      <c r="B12" s="19" t="s">
        <v>76</v>
      </c>
      <c r="C12" s="19" t="s">
        <v>77</v>
      </c>
      <c r="D12" s="20" t="n">
        <v>1</v>
      </c>
      <c r="E12" s="46" t="s">
        <v>57</v>
      </c>
      <c r="F12" s="47" t="n">
        <v>0</v>
      </c>
      <c r="G12" s="47" t="n">
        <v>60000</v>
      </c>
      <c r="H12" s="47" t="n">
        <v>0</v>
      </c>
      <c r="I12" s="47" t="n">
        <v>0</v>
      </c>
      <c r="J12" s="47" t="n">
        <f aca="false">SUM(F12+G12+H12+I12)</f>
        <v>60000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3.8" hidden="false" customHeight="false" outlineLevel="0" collapsed="false">
      <c r="A13" s="18" t="n">
        <v>2239</v>
      </c>
      <c r="B13" s="19" t="s">
        <v>78</v>
      </c>
      <c r="C13" s="19" t="s">
        <v>79</v>
      </c>
      <c r="D13" s="20" t="n">
        <v>100</v>
      </c>
      <c r="E13" s="46" t="s">
        <v>10</v>
      </c>
      <c r="F13" s="47" t="n">
        <v>170000</v>
      </c>
      <c r="G13" s="47"/>
      <c r="H13" s="47"/>
      <c r="I13" s="47"/>
      <c r="J13" s="47" t="n">
        <f aca="false">SUM(F13+G13+H13+I13)</f>
        <v>170000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8.35" hidden="false" customHeight="true" outlineLevel="0" collapsed="false">
      <c r="A14" s="18" t="n">
        <v>2011</v>
      </c>
      <c r="B14" s="19" t="s">
        <v>80</v>
      </c>
      <c r="C14" s="37" t="s">
        <v>64</v>
      </c>
      <c r="D14" s="20" t="n">
        <v>10</v>
      </c>
      <c r="E14" s="46" t="s">
        <v>65</v>
      </c>
      <c r="F14" s="47" t="n">
        <v>300000</v>
      </c>
      <c r="G14" s="47" t="n">
        <v>150000</v>
      </c>
      <c r="H14" s="47" t="n">
        <v>0</v>
      </c>
      <c r="I14" s="47" t="n">
        <v>0</v>
      </c>
      <c r="J14" s="47" t="n">
        <f aca="false">SUM(F14+G14+H14+I14)</f>
        <v>450000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46.45" hidden="false" customHeight="true" outlineLevel="0" collapsed="false">
      <c r="A15" s="18" t="n">
        <v>2239</v>
      </c>
      <c r="B15" s="19" t="s">
        <v>81</v>
      </c>
      <c r="C15" s="19" t="s">
        <v>33</v>
      </c>
      <c r="D15" s="20" t="n">
        <v>100</v>
      </c>
      <c r="E15" s="46" t="s">
        <v>10</v>
      </c>
      <c r="F15" s="47" t="n">
        <v>300000</v>
      </c>
      <c r="G15" s="47" t="n">
        <v>0</v>
      </c>
      <c r="H15" s="47" t="n">
        <v>0</v>
      </c>
      <c r="I15" s="47" t="n">
        <v>0</v>
      </c>
      <c r="J15" s="47" t="n">
        <f aca="false">SUM(F15+G15+H15+I15)</f>
        <v>300000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48"/>
      <c r="B16" s="48"/>
      <c r="C16" s="48"/>
      <c r="D16" s="48"/>
      <c r="E16" s="49"/>
      <c r="F16" s="50" t="n">
        <f aca="false">SUM(F10:F15)</f>
        <v>870000</v>
      </c>
      <c r="G16" s="50" t="n">
        <f aca="false">SUM(G10:G15)</f>
        <v>410000</v>
      </c>
      <c r="H16" s="50" t="n">
        <f aca="false">SUM(H10:H15)</f>
        <v>0</v>
      </c>
      <c r="I16" s="50" t="n">
        <f aca="false">SUM(I10:I15)</f>
        <v>0</v>
      </c>
      <c r="J16" s="50" t="n">
        <f aca="false">SUM(J10:J15)</f>
        <v>1280000</v>
      </c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4" customFormat="true" ht="15" hidden="false" customHeight="true" outlineLevel="0" collapsed="false">
      <c r="A17" s="51" t="s">
        <v>82</v>
      </c>
      <c r="B17" s="51"/>
      <c r="C17" s="52"/>
      <c r="D17" s="52"/>
      <c r="E17" s="52"/>
      <c r="F17" s="52"/>
      <c r="G17" s="52"/>
      <c r="H17" s="52"/>
      <c r="I17" s="52"/>
      <c r="J17" s="52"/>
    </row>
    <row r="18" customFormat="false" ht="18" hidden="false" customHeight="true" outlineLevel="0" collapsed="false">
      <c r="A18" s="53" t="s">
        <v>83</v>
      </c>
      <c r="B18" s="53"/>
      <c r="C18" s="53"/>
      <c r="D18" s="53"/>
      <c r="E18" s="53"/>
      <c r="F18" s="53"/>
      <c r="G18" s="53"/>
      <c r="H18" s="53"/>
      <c r="I18" s="53"/>
      <c r="J18" s="52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54" t="s">
        <v>5</v>
      </c>
      <c r="B19" s="54"/>
      <c r="C19" s="55" t="s">
        <v>6</v>
      </c>
      <c r="D19" s="56"/>
      <c r="E19" s="54" t="s">
        <v>49</v>
      </c>
      <c r="F19" s="54"/>
      <c r="G19" s="54" t="s">
        <v>50</v>
      </c>
      <c r="H19" s="54"/>
      <c r="I19" s="54"/>
      <c r="J19" s="54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true" outlineLevel="0" collapsed="false">
      <c r="A20" s="57" t="s">
        <v>84</v>
      </c>
      <c r="B20" s="57"/>
      <c r="C20" s="58" t="s">
        <v>10</v>
      </c>
      <c r="D20" s="58"/>
      <c r="E20" s="58"/>
      <c r="F20" s="58"/>
      <c r="G20" s="58" t="n">
        <v>100</v>
      </c>
      <c r="H20" s="58"/>
      <c r="I20" s="58"/>
      <c r="J20" s="58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.75" hidden="false" customHeight="true" outlineLevel="0" collapsed="false">
      <c r="A21" s="57"/>
      <c r="B21" s="57"/>
      <c r="C21" s="57"/>
      <c r="D21" s="57"/>
      <c r="E21" s="57"/>
      <c r="F21" s="59" t="s">
        <v>11</v>
      </c>
      <c r="G21" s="59"/>
      <c r="H21" s="59" t="s">
        <v>12</v>
      </c>
      <c r="I21" s="59"/>
      <c r="J21" s="57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3.8" hidden="false" customHeight="false" outlineLevel="0" collapsed="false">
      <c r="A22" s="54" t="s">
        <v>13</v>
      </c>
      <c r="B22" s="54" t="s">
        <v>85</v>
      </c>
      <c r="C22" s="54" t="s">
        <v>15</v>
      </c>
      <c r="D22" s="54" t="s">
        <v>16</v>
      </c>
      <c r="E22" s="54" t="s">
        <v>17</v>
      </c>
      <c r="F22" s="54" t="s">
        <v>18</v>
      </c>
      <c r="G22" s="54" t="s">
        <v>19</v>
      </c>
      <c r="H22" s="54" t="s">
        <v>18</v>
      </c>
      <c r="I22" s="54" t="s">
        <v>19</v>
      </c>
      <c r="J22" s="54" t="s">
        <v>20</v>
      </c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7.65" hidden="false" customHeight="false" outlineLevel="0" collapsed="false">
      <c r="A23" s="18" t="n">
        <v>1101</v>
      </c>
      <c r="B23" s="23" t="s">
        <v>86</v>
      </c>
      <c r="C23" s="23" t="s">
        <v>87</v>
      </c>
      <c r="D23" s="25" t="n">
        <v>20</v>
      </c>
      <c r="E23" s="26" t="s">
        <v>53</v>
      </c>
      <c r="F23" s="27" t="n">
        <v>0</v>
      </c>
      <c r="G23" s="27" t="n">
        <v>50000</v>
      </c>
      <c r="H23" s="27" t="n">
        <v>0</v>
      </c>
      <c r="I23" s="27" t="n">
        <v>0</v>
      </c>
      <c r="J23" s="27" t="n">
        <f aca="false">SUM(F23+G23+H23+I23)</f>
        <v>50000</v>
      </c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3.8" hidden="false" customHeight="false" outlineLevel="0" collapsed="false">
      <c r="A24" s="26"/>
      <c r="B24" s="23"/>
      <c r="C24" s="23"/>
      <c r="D24" s="25"/>
      <c r="E24" s="26"/>
      <c r="F24" s="60" t="n">
        <f aca="false">SUM(F22:F23)</f>
        <v>0</v>
      </c>
      <c r="G24" s="60" t="n">
        <f aca="false">SUM(G22:G23)</f>
        <v>50000</v>
      </c>
      <c r="H24" s="60" t="n">
        <f aca="false">SUM(H22:H23)</f>
        <v>0</v>
      </c>
      <c r="I24" s="60" t="n">
        <f aca="false">SUM(I22:I23)</f>
        <v>0</v>
      </c>
      <c r="J24" s="60" t="n">
        <f aca="false">SUM(J22:J23)</f>
        <v>50000</v>
      </c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3.8" hidden="false" customHeight="false" outlineLevel="0" collapsed="false">
      <c r="A25" s="26"/>
      <c r="B25" s="23"/>
      <c r="C25" s="23"/>
      <c r="D25" s="25"/>
      <c r="E25" s="26"/>
      <c r="F25" s="60"/>
      <c r="G25" s="60"/>
      <c r="H25" s="60"/>
      <c r="I25" s="60"/>
      <c r="J25" s="6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3.8" hidden="false" customHeight="false" outlineLevel="0" collapsed="false">
      <c r="A26" s="26"/>
      <c r="B26" s="23"/>
      <c r="C26" s="23"/>
      <c r="D26" s="25"/>
      <c r="E26" s="26"/>
      <c r="F26" s="60"/>
      <c r="G26" s="60"/>
      <c r="H26" s="60"/>
      <c r="I26" s="60"/>
      <c r="J26" s="6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3.8" hidden="false" customHeight="false" outlineLevel="0" collapsed="false">
      <c r="A27" s="26"/>
      <c r="B27" s="23"/>
      <c r="C27" s="23"/>
      <c r="D27" s="25"/>
      <c r="E27" s="26"/>
      <c r="F27" s="60"/>
      <c r="G27" s="60"/>
      <c r="H27" s="60"/>
      <c r="I27" s="60"/>
      <c r="J27" s="6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9" customFormat="false" ht="15" hidden="false" customHeight="true" outlineLevel="0" collapsed="false">
      <c r="A29" s="8" t="s">
        <v>88</v>
      </c>
      <c r="B29" s="8"/>
      <c r="C29" s="9"/>
      <c r="D29" s="9"/>
      <c r="E29" s="9"/>
      <c r="F29" s="9"/>
      <c r="G29" s="9"/>
      <c r="H29" s="9"/>
      <c r="I29" s="9"/>
      <c r="J29" s="9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9.5" hidden="false" customHeight="true" outlineLevel="0" collapsed="false">
      <c r="A30" s="10" t="s">
        <v>89</v>
      </c>
      <c r="B30" s="10"/>
      <c r="C30" s="10"/>
      <c r="D30" s="10"/>
      <c r="E30" s="10"/>
      <c r="F30" s="10"/>
      <c r="G30" s="10"/>
      <c r="H30" s="10"/>
      <c r="I30" s="10"/>
      <c r="J30" s="9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3.8" hidden="false" customHeight="false" outlineLevel="0" collapsed="false">
      <c r="A31" s="11" t="s">
        <v>5</v>
      </c>
      <c r="B31" s="11"/>
      <c r="C31" s="12" t="s">
        <v>6</v>
      </c>
      <c r="D31" s="13"/>
      <c r="E31" s="11" t="s">
        <v>49</v>
      </c>
      <c r="F31" s="11"/>
      <c r="G31" s="11" t="s">
        <v>50</v>
      </c>
      <c r="H31" s="11"/>
      <c r="I31" s="11"/>
      <c r="J31" s="11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5" hidden="false" customHeight="true" outlineLevel="0" collapsed="false">
      <c r="A32" s="14" t="s">
        <v>90</v>
      </c>
      <c r="B32" s="14"/>
      <c r="C32" s="15" t="s">
        <v>10</v>
      </c>
      <c r="D32" s="15"/>
      <c r="E32" s="15"/>
      <c r="F32" s="15"/>
      <c r="G32" s="15" t="n">
        <v>70</v>
      </c>
      <c r="H32" s="15"/>
      <c r="I32" s="15"/>
      <c r="J32" s="15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5.75" hidden="false" customHeight="true" outlineLevel="0" collapsed="false">
      <c r="A33" s="14"/>
      <c r="B33" s="14"/>
      <c r="C33" s="14"/>
      <c r="D33" s="14"/>
      <c r="E33" s="14"/>
      <c r="F33" s="16" t="s">
        <v>11</v>
      </c>
      <c r="G33" s="16"/>
      <c r="H33" s="16" t="s">
        <v>12</v>
      </c>
      <c r="I33" s="16"/>
      <c r="J33" s="14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3.8" hidden="false" customHeight="false" outlineLevel="0" collapsed="false">
      <c r="A34" s="11" t="s">
        <v>13</v>
      </c>
      <c r="B34" s="11" t="s">
        <v>14</v>
      </c>
      <c r="C34" s="11" t="s">
        <v>15</v>
      </c>
      <c r="D34" s="11" t="s">
        <v>16</v>
      </c>
      <c r="E34" s="11" t="s">
        <v>17</v>
      </c>
      <c r="F34" s="11" t="s">
        <v>18</v>
      </c>
      <c r="G34" s="11" t="s">
        <v>19</v>
      </c>
      <c r="H34" s="11" t="s">
        <v>18</v>
      </c>
      <c r="I34" s="11" t="s">
        <v>19</v>
      </c>
      <c r="J34" s="11" t="s">
        <v>20</v>
      </c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31.05" hidden="false" customHeight="false" outlineLevel="0" collapsed="false">
      <c r="A35" s="18" t="n">
        <v>2111</v>
      </c>
      <c r="B35" s="23" t="s">
        <v>91</v>
      </c>
      <c r="C35" s="35" t="s">
        <v>92</v>
      </c>
      <c r="D35" s="25" t="n">
        <v>10</v>
      </c>
      <c r="E35" s="26" t="s">
        <v>93</v>
      </c>
      <c r="F35" s="61" t="n">
        <v>50000</v>
      </c>
      <c r="G35" s="61" t="n">
        <v>200000</v>
      </c>
      <c r="H35" s="61" t="n">
        <v>0</v>
      </c>
      <c r="I35" s="61" t="n">
        <v>300000</v>
      </c>
      <c r="J35" s="61" t="n">
        <f aca="false">SUM(F35+G35+H35+I35)</f>
        <v>550000</v>
      </c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34" customFormat="true" ht="37.5" hidden="false" customHeight="true" outlineLevel="0" collapsed="false">
      <c r="A36" s="18" t="n">
        <v>1021</v>
      </c>
      <c r="B36" s="23" t="s">
        <v>94</v>
      </c>
      <c r="C36" s="35" t="s">
        <v>95</v>
      </c>
      <c r="D36" s="25" t="n">
        <v>10</v>
      </c>
      <c r="E36" s="26" t="s">
        <v>26</v>
      </c>
      <c r="F36" s="61" t="n">
        <v>0</v>
      </c>
      <c r="G36" s="61" t="n">
        <v>50000</v>
      </c>
      <c r="H36" s="61" t="n">
        <v>0</v>
      </c>
      <c r="I36" s="61" t="n">
        <v>200000</v>
      </c>
      <c r="J36" s="61" t="n">
        <f aca="false">SUM(F36+G36+H36+I36)</f>
        <v>250000</v>
      </c>
    </row>
    <row r="37" customFormat="false" ht="13.8" hidden="false" customHeight="false" outlineLevel="0" collapsed="false">
      <c r="A37" s="48"/>
      <c r="B37" s="48"/>
      <c r="C37" s="48"/>
      <c r="D37" s="48"/>
      <c r="E37" s="48"/>
      <c r="F37" s="50" t="n">
        <f aca="false">SUM(F35:F36)</f>
        <v>50000</v>
      </c>
      <c r="G37" s="50" t="n">
        <f aca="false">SUM(G35:G36)</f>
        <v>250000</v>
      </c>
      <c r="H37" s="50" t="n">
        <f aca="false">SUM(H35:H36)</f>
        <v>0</v>
      </c>
      <c r="I37" s="50" t="n">
        <f aca="false">SUM(I35:I36)</f>
        <v>500000</v>
      </c>
      <c r="J37" s="50" t="n">
        <f aca="false">SUM(J35:J36)</f>
        <v>800000</v>
      </c>
    </row>
    <row r="38" customFormat="false" ht="13.8" hidden="false" customHeight="false" outlineLevel="0" collapsed="false">
      <c r="A38" s="62" t="s">
        <v>96</v>
      </c>
      <c r="B38" s="20"/>
      <c r="F38" s="42" t="n">
        <f aca="false">F37+F24+F16</f>
        <v>920000</v>
      </c>
      <c r="G38" s="42" t="n">
        <f aca="false">G37+G24+G16</f>
        <v>710000</v>
      </c>
      <c r="H38" s="42" t="n">
        <f aca="false">H37+H24+H16</f>
        <v>0</v>
      </c>
      <c r="I38" s="42" t="n">
        <f aca="false">I37+I24+I16</f>
        <v>500000</v>
      </c>
      <c r="J38" s="42" t="n">
        <f aca="false">J37+J24+J16</f>
        <v>2130000</v>
      </c>
    </row>
  </sheetData>
  <mergeCells count="3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17:B17"/>
    <mergeCell ref="A18:I18"/>
    <mergeCell ref="A19:B19"/>
    <mergeCell ref="E19:F19"/>
    <mergeCell ref="G19:J19"/>
    <mergeCell ref="A20:B20"/>
    <mergeCell ref="D20:F20"/>
    <mergeCell ref="G20:J20"/>
    <mergeCell ref="F21:G21"/>
    <mergeCell ref="H21:I21"/>
    <mergeCell ref="A29:B29"/>
    <mergeCell ref="A30:I30"/>
    <mergeCell ref="A31:B31"/>
    <mergeCell ref="E31:F31"/>
    <mergeCell ref="G31:J31"/>
    <mergeCell ref="A32:B32"/>
    <mergeCell ref="D32:F32"/>
    <mergeCell ref="G32:J32"/>
    <mergeCell ref="F33:G33"/>
    <mergeCell ref="H33:I3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93"/>
  <sheetViews>
    <sheetView windowProtection="false" showFormulas="false" showGridLines="true" showRowColHeaders="true" showZeros="true" rightToLeft="false" tabSelected="false" showOutlineSymbols="true" defaultGridColor="true" view="normal" topLeftCell="A70" colorId="64" zoomScale="140" zoomScaleNormal="140" zoomScalePageLayoutView="100" workbookViewId="0">
      <selection pane="topLeft" activeCell="B79" activeCellId="0" sqref="B79"/>
    </sheetView>
  </sheetViews>
  <sheetFormatPr defaultRowHeight="13.8"/>
  <cols>
    <col collapsed="false" hidden="false" max="1" min="1" style="1" width="7.02040816326531"/>
    <col collapsed="false" hidden="false" max="2" min="2" style="1" width="45.2244897959184"/>
    <col collapsed="false" hidden="false" max="3" min="3" style="1" width="17.6836734693878"/>
    <col collapsed="false" hidden="false" max="4" min="4" style="1" width="6.47959183673469"/>
    <col collapsed="false" hidden="false" max="5" min="5" style="1" width="8.63775510204082"/>
    <col collapsed="false" hidden="false" max="7" min="6" style="1" width="9.85204081632653"/>
    <col collapsed="false" hidden="false" max="8" min="8" style="1" width="10.1224489795918"/>
    <col collapsed="false" hidden="false" max="9" min="9" style="1" width="10.2602040816327"/>
    <col collapsed="false" hidden="false" max="10" min="10" style="1" width="11.2040816326531"/>
    <col collapsed="false" hidden="false" max="1025" min="11" style="1" width="8.50510204081633"/>
  </cols>
  <sheetData>
    <row r="1" customFormat="false" ht="13.8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true" outlineLevel="0" collapsed="false">
      <c r="A3" s="5"/>
      <c r="B3" s="5"/>
      <c r="C3" s="5"/>
      <c r="D3" s="5"/>
      <c r="E3" s="5"/>
      <c r="F3" s="5"/>
      <c r="G3" s="7" t="s">
        <v>97</v>
      </c>
      <c r="H3" s="7"/>
      <c r="I3" s="7"/>
      <c r="J3" s="7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true" outlineLevel="0" collapsed="false">
      <c r="A4" s="8" t="s">
        <v>98</v>
      </c>
      <c r="B4" s="8"/>
      <c r="C4" s="9"/>
      <c r="D4" s="9"/>
      <c r="E4" s="9"/>
      <c r="F4" s="9"/>
      <c r="G4" s="9"/>
      <c r="H4" s="9"/>
      <c r="I4" s="9"/>
      <c r="J4" s="9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true" outlineLevel="0" collapsed="false">
      <c r="A5" s="10" t="s">
        <v>99</v>
      </c>
      <c r="B5" s="10"/>
      <c r="C5" s="10"/>
      <c r="D5" s="10"/>
      <c r="E5" s="10"/>
      <c r="F5" s="10"/>
      <c r="G5" s="9"/>
      <c r="H5" s="9"/>
      <c r="I5" s="9"/>
      <c r="J5" s="9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49</v>
      </c>
      <c r="F6" s="11"/>
      <c r="G6" s="11" t="s">
        <v>50</v>
      </c>
      <c r="H6" s="11"/>
      <c r="I6" s="11"/>
      <c r="J6" s="11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true" outlineLevel="0" collapsed="false">
      <c r="A7" s="14" t="s">
        <v>33</v>
      </c>
      <c r="B7" s="14"/>
      <c r="C7" s="15" t="s">
        <v>10</v>
      </c>
      <c r="D7" s="15" t="n">
        <v>80</v>
      </c>
      <c r="E7" s="15"/>
      <c r="F7" s="15"/>
      <c r="G7" s="15" t="n">
        <v>100</v>
      </c>
      <c r="H7" s="15"/>
      <c r="I7" s="15"/>
      <c r="J7" s="15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.8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4.65" hidden="false" customHeight="false" outlineLevel="0" collapsed="false">
      <c r="A10" s="18" t="n">
        <v>1007</v>
      </c>
      <c r="B10" s="19" t="s">
        <v>24</v>
      </c>
      <c r="C10" s="19" t="s">
        <v>62</v>
      </c>
      <c r="D10" s="20" t="n">
        <v>50</v>
      </c>
      <c r="E10" s="18" t="s">
        <v>53</v>
      </c>
      <c r="F10" s="63" t="n">
        <v>0</v>
      </c>
      <c r="G10" s="63" t="n">
        <v>500000</v>
      </c>
      <c r="H10" s="63" t="n">
        <v>0</v>
      </c>
      <c r="I10" s="63" t="n">
        <v>0</v>
      </c>
      <c r="J10" s="63" t="n">
        <f aca="false">SUM(F10+G10+H10+I10)</f>
        <v>500000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26.7" hidden="false" customHeight="false" outlineLevel="0" collapsed="false">
      <c r="A11" s="18" t="n">
        <v>2018</v>
      </c>
      <c r="B11" s="35" t="s">
        <v>80</v>
      </c>
      <c r="C11" s="23" t="s">
        <v>64</v>
      </c>
      <c r="D11" s="25" t="n">
        <v>100</v>
      </c>
      <c r="E11" s="26" t="s">
        <v>10</v>
      </c>
      <c r="F11" s="64" t="n">
        <v>1100000</v>
      </c>
      <c r="G11" s="64" t="n">
        <v>0</v>
      </c>
      <c r="H11" s="64" t="n">
        <v>0</v>
      </c>
      <c r="I11" s="64" t="n">
        <v>0</v>
      </c>
      <c r="J11" s="64" t="n">
        <f aca="false">SUM(F11+G11+H11+I11)</f>
        <v>1100000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4" customFormat="true" ht="18.25" hidden="false" customHeight="false" outlineLevel="0" collapsed="false">
      <c r="A12" s="18" t="n">
        <v>2018</v>
      </c>
      <c r="B12" s="35" t="s">
        <v>100</v>
      </c>
      <c r="C12" s="23" t="s">
        <v>101</v>
      </c>
      <c r="D12" s="25" t="n">
        <v>100</v>
      </c>
      <c r="E12" s="26" t="s">
        <v>10</v>
      </c>
      <c r="F12" s="64" t="n">
        <v>500000</v>
      </c>
      <c r="G12" s="64" t="n">
        <v>0</v>
      </c>
      <c r="H12" s="64" t="n">
        <v>0</v>
      </c>
      <c r="I12" s="64" t="n">
        <v>0</v>
      </c>
      <c r="J12" s="64" t="n">
        <f aca="false">SUM(F12+G12+H12+I12)</f>
        <v>500000</v>
      </c>
    </row>
    <row r="13" customFormat="false" ht="13.8" hidden="false" customHeight="false" outlineLevel="0" collapsed="false">
      <c r="A13" s="0"/>
      <c r="B13" s="0"/>
      <c r="C13" s="0"/>
      <c r="D13" s="0"/>
      <c r="E13" s="0"/>
      <c r="F13" s="65" t="n">
        <f aca="false">SUM(F10:F12)</f>
        <v>1600000</v>
      </c>
      <c r="G13" s="65" t="n">
        <f aca="false">SUM(G10:G12)</f>
        <v>500000</v>
      </c>
      <c r="H13" s="65" t="n">
        <f aca="false">SUM(H10:H12)</f>
        <v>0</v>
      </c>
      <c r="I13" s="65" t="n">
        <f aca="false">SUM(I10:I12)</f>
        <v>0</v>
      </c>
      <c r="J13" s="65" t="n">
        <f aca="false">SUM(J10:J12)</f>
        <v>2100000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true" outlineLevel="0" collapsed="false">
      <c r="A14" s="8" t="s">
        <v>102</v>
      </c>
      <c r="B14" s="8"/>
      <c r="C14" s="9"/>
      <c r="D14" s="9"/>
      <c r="E14" s="9"/>
      <c r="F14" s="9"/>
      <c r="G14" s="9"/>
      <c r="H14" s="9"/>
      <c r="I14" s="9"/>
      <c r="J14" s="9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true" outlineLevel="0" collapsed="false">
      <c r="A15" s="10" t="s">
        <v>103</v>
      </c>
      <c r="B15" s="10"/>
      <c r="C15" s="10"/>
      <c r="D15" s="10"/>
      <c r="E15" s="10"/>
      <c r="F15" s="10"/>
      <c r="G15" s="9"/>
      <c r="H15" s="9"/>
      <c r="I15" s="9"/>
      <c r="J15" s="9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11" t="s">
        <v>5</v>
      </c>
      <c r="B16" s="11"/>
      <c r="C16" s="12" t="s">
        <v>6</v>
      </c>
      <c r="D16" s="13"/>
      <c r="E16" s="11" t="s">
        <v>49</v>
      </c>
      <c r="F16" s="11"/>
      <c r="G16" s="11" t="s">
        <v>50</v>
      </c>
      <c r="H16" s="11"/>
      <c r="I16" s="11"/>
      <c r="J16" s="11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" hidden="false" customHeight="true" outlineLevel="0" collapsed="false">
      <c r="A17" s="14" t="s">
        <v>33</v>
      </c>
      <c r="B17" s="14"/>
      <c r="C17" s="15" t="s">
        <v>10</v>
      </c>
      <c r="D17" s="15"/>
      <c r="E17" s="15"/>
      <c r="F17" s="15"/>
      <c r="G17" s="15" t="n">
        <v>100</v>
      </c>
      <c r="H17" s="15"/>
      <c r="I17" s="15"/>
      <c r="J17" s="15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.75" hidden="false" customHeight="true" outlineLevel="0" collapsed="false">
      <c r="A18" s="14"/>
      <c r="B18" s="14"/>
      <c r="C18" s="14"/>
      <c r="D18" s="14"/>
      <c r="E18" s="14"/>
      <c r="F18" s="16" t="s">
        <v>11</v>
      </c>
      <c r="G18" s="16"/>
      <c r="H18" s="16" t="s">
        <v>12</v>
      </c>
      <c r="I18" s="16"/>
      <c r="J18" s="14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11" t="s">
        <v>13</v>
      </c>
      <c r="B19" s="11" t="s">
        <v>14</v>
      </c>
      <c r="C19" s="11" t="s">
        <v>15</v>
      </c>
      <c r="D19" s="11" t="s">
        <v>16</v>
      </c>
      <c r="E19" s="11" t="s">
        <v>17</v>
      </c>
      <c r="F19" s="11" t="s">
        <v>18</v>
      </c>
      <c r="G19" s="11" t="s">
        <v>19</v>
      </c>
      <c r="H19" s="11" t="s">
        <v>18</v>
      </c>
      <c r="I19" s="11" t="s">
        <v>19</v>
      </c>
      <c r="J19" s="11" t="s">
        <v>20</v>
      </c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48.7" hidden="false" customHeight="true" outlineLevel="0" collapsed="false">
      <c r="A20" s="18" t="n">
        <v>2020</v>
      </c>
      <c r="B20" s="19" t="s">
        <v>104</v>
      </c>
      <c r="C20" s="19" t="s">
        <v>62</v>
      </c>
      <c r="D20" s="20" t="n">
        <v>200</v>
      </c>
      <c r="E20" s="18" t="s">
        <v>53</v>
      </c>
      <c r="F20" s="66" t="n">
        <v>0</v>
      </c>
      <c r="G20" s="66" t="n">
        <v>1000000</v>
      </c>
      <c r="H20" s="66" t="n">
        <v>0</v>
      </c>
      <c r="I20" s="66" t="n">
        <v>0</v>
      </c>
      <c r="J20" s="66" t="n">
        <f aca="false">SUM(F20+G20+H20+I20)</f>
        <v>1000000</v>
      </c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8.45" hidden="false" customHeight="true" outlineLevel="0" collapsed="false">
      <c r="A21" s="18" t="n">
        <v>2067</v>
      </c>
      <c r="B21" s="36" t="s">
        <v>105</v>
      </c>
      <c r="C21" s="19" t="s">
        <v>106</v>
      </c>
      <c r="D21" s="20" t="n">
        <v>100</v>
      </c>
      <c r="E21" s="18" t="s">
        <v>10</v>
      </c>
      <c r="F21" s="66" t="n">
        <v>1240000</v>
      </c>
      <c r="G21" s="66" t="n">
        <v>0</v>
      </c>
      <c r="H21" s="66" t="n">
        <v>0</v>
      </c>
      <c r="I21" s="66" t="n">
        <v>0</v>
      </c>
      <c r="J21" s="66" t="n">
        <f aca="false">SUM(F21+G21+H21+I21)</f>
        <v>1240000</v>
      </c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8.25" hidden="false" customHeight="false" outlineLevel="0" collapsed="false">
      <c r="A22" s="18" t="n">
        <v>2175</v>
      </c>
      <c r="B22" s="32" t="s">
        <v>107</v>
      </c>
      <c r="C22" s="23" t="s">
        <v>108</v>
      </c>
      <c r="D22" s="25" t="n">
        <v>100</v>
      </c>
      <c r="E22" s="26" t="s">
        <v>10</v>
      </c>
      <c r="F22" s="67" t="n">
        <v>1240000</v>
      </c>
      <c r="G22" s="67" t="n">
        <v>0</v>
      </c>
      <c r="H22" s="67" t="n">
        <v>0</v>
      </c>
      <c r="I22" s="67" t="n">
        <v>0</v>
      </c>
      <c r="J22" s="67" t="n">
        <f aca="false">SUM(F22+G22+H22+I22)</f>
        <v>1240000</v>
      </c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4" customFormat="true" ht="18.25" hidden="false" customHeight="false" outlineLevel="0" collapsed="false">
      <c r="A23" s="18" t="n">
        <v>2175</v>
      </c>
      <c r="B23" s="35" t="s">
        <v>109</v>
      </c>
      <c r="C23" s="23" t="s">
        <v>110</v>
      </c>
      <c r="D23" s="25" t="n">
        <v>100</v>
      </c>
      <c r="E23" s="26" t="s">
        <v>10</v>
      </c>
      <c r="F23" s="67" t="n">
        <v>1000000</v>
      </c>
      <c r="G23" s="67"/>
      <c r="H23" s="67" t="n">
        <v>0</v>
      </c>
      <c r="I23" s="67" t="n">
        <v>0</v>
      </c>
      <c r="J23" s="67" t="n">
        <f aca="false">SUM(F23+G23+H23+I23)</f>
        <v>1000000</v>
      </c>
    </row>
    <row r="24" customFormat="false" ht="18.25" hidden="false" customHeight="false" outlineLevel="0" collapsed="false">
      <c r="A24" s="18" t="n">
        <v>1068</v>
      </c>
      <c r="B24" s="37" t="s">
        <v>111</v>
      </c>
      <c r="C24" s="19" t="s">
        <v>112</v>
      </c>
      <c r="D24" s="20" t="n">
        <v>3</v>
      </c>
      <c r="E24" s="37" t="s">
        <v>113</v>
      </c>
      <c r="F24" s="66" t="n">
        <v>0</v>
      </c>
      <c r="G24" s="66" t="n">
        <v>600000</v>
      </c>
      <c r="H24" s="66" t="n">
        <v>0</v>
      </c>
      <c r="I24" s="66" t="n">
        <v>350000</v>
      </c>
      <c r="J24" s="66" t="n">
        <f aca="false">SUM(F24+G24+H24+I24)</f>
        <v>950000</v>
      </c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8.25" hidden="false" customHeight="false" outlineLevel="0" collapsed="false">
      <c r="A25" s="18" t="n">
        <v>1104</v>
      </c>
      <c r="B25" s="37" t="s">
        <v>114</v>
      </c>
      <c r="C25" s="19" t="s">
        <v>56</v>
      </c>
      <c r="D25" s="20" t="n">
        <v>3</v>
      </c>
      <c r="E25" s="37" t="s">
        <v>57</v>
      </c>
      <c r="F25" s="66" t="n">
        <v>0</v>
      </c>
      <c r="G25" s="66" t="n">
        <v>1100000</v>
      </c>
      <c r="H25" s="66" t="n">
        <v>0</v>
      </c>
      <c r="I25" s="66" t="n">
        <v>300000</v>
      </c>
      <c r="J25" s="66" t="n">
        <f aca="false">SUM(F25+G25+H25+I25)</f>
        <v>1400000</v>
      </c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23.1" hidden="false" customHeight="true" outlineLevel="0" collapsed="false">
      <c r="A26" s="18" t="n">
        <v>1038</v>
      </c>
      <c r="B26" s="37" t="s">
        <v>115</v>
      </c>
      <c r="C26" s="19" t="s">
        <v>116</v>
      </c>
      <c r="D26" s="20" t="n">
        <v>2</v>
      </c>
      <c r="E26" s="37" t="s">
        <v>117</v>
      </c>
      <c r="F26" s="66" t="n">
        <v>0</v>
      </c>
      <c r="G26" s="66" t="n">
        <v>1200000</v>
      </c>
      <c r="H26" s="66" t="n">
        <v>0</v>
      </c>
      <c r="I26" s="66" t="n">
        <v>300000</v>
      </c>
      <c r="J26" s="66" t="n">
        <f aca="false">SUM(F26+G26+H26+I26)</f>
        <v>1500000</v>
      </c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43.1" hidden="false" customHeight="false" outlineLevel="0" collapsed="false">
      <c r="A27" s="18" t="n">
        <v>2023</v>
      </c>
      <c r="B27" s="36" t="s">
        <v>118</v>
      </c>
      <c r="C27" s="37" t="s">
        <v>119</v>
      </c>
      <c r="D27" s="68" t="n">
        <v>100</v>
      </c>
      <c r="E27" s="69" t="s">
        <v>10</v>
      </c>
      <c r="F27" s="66" t="n">
        <v>200000</v>
      </c>
      <c r="G27" s="66" t="n">
        <v>0</v>
      </c>
      <c r="H27" s="66" t="n">
        <v>150000</v>
      </c>
      <c r="I27" s="66" t="n">
        <v>0</v>
      </c>
      <c r="J27" s="66" t="n">
        <f aca="false">SUM(F27+G27+H27+I27)</f>
        <v>350000</v>
      </c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34.65" hidden="false" customHeight="false" outlineLevel="0" collapsed="false">
      <c r="A28" s="18" t="n">
        <v>2192</v>
      </c>
      <c r="B28" s="36" t="s">
        <v>120</v>
      </c>
      <c r="C28" s="37" t="s">
        <v>121</v>
      </c>
      <c r="D28" s="68" t="n">
        <v>2</v>
      </c>
      <c r="E28" s="69" t="s">
        <v>122</v>
      </c>
      <c r="F28" s="66" t="n">
        <v>0</v>
      </c>
      <c r="G28" s="66" t="n">
        <v>60000</v>
      </c>
      <c r="H28" s="66" t="n">
        <v>0</v>
      </c>
      <c r="I28" s="66" t="n">
        <v>0</v>
      </c>
      <c r="J28" s="66" t="n">
        <f aca="false">SUM(F28+G28+H28+I28)</f>
        <v>60000</v>
      </c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38.9" hidden="false" customHeight="true" outlineLevel="0" collapsed="false">
      <c r="A29" s="18" t="n">
        <v>2079</v>
      </c>
      <c r="B29" s="36" t="s">
        <v>123</v>
      </c>
      <c r="C29" s="37" t="s">
        <v>110</v>
      </c>
      <c r="D29" s="68" t="n">
        <v>100</v>
      </c>
      <c r="E29" s="69" t="s">
        <v>10</v>
      </c>
      <c r="F29" s="66" t="n">
        <v>60000</v>
      </c>
      <c r="G29" s="66" t="n">
        <v>0</v>
      </c>
      <c r="H29" s="66" t="n">
        <v>0</v>
      </c>
      <c r="I29" s="66" t="n">
        <v>0</v>
      </c>
      <c r="J29" s="66" t="n">
        <f aca="false">SUM(F29+G29+H29+I29)</f>
        <v>60000</v>
      </c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3.8" hidden="false" customHeight="false" outlineLevel="0" collapsed="false">
      <c r="A30" s="0"/>
      <c r="B30" s="20"/>
      <c r="C30" s="0"/>
      <c r="D30" s="0"/>
      <c r="E30" s="0"/>
      <c r="F30" s="70" t="n">
        <f aca="false">SUM(F20:F29)</f>
        <v>3740000</v>
      </c>
      <c r="G30" s="70" t="n">
        <f aca="false">SUM(G20:G29)</f>
        <v>3960000</v>
      </c>
      <c r="H30" s="70" t="n">
        <f aca="false">SUM(H20:H29)</f>
        <v>150000</v>
      </c>
      <c r="I30" s="70" t="n">
        <f aca="false">SUM(I20:I29)</f>
        <v>950000</v>
      </c>
      <c r="J30" s="70" t="n">
        <f aca="false">SUM(J20:J29)</f>
        <v>8800000</v>
      </c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5" hidden="false" customHeight="true" outlineLevel="0" collapsed="false">
      <c r="A31" s="8" t="s">
        <v>124</v>
      </c>
      <c r="B31" s="8"/>
      <c r="C31" s="9"/>
      <c r="D31" s="9"/>
      <c r="E31" s="9"/>
      <c r="F31" s="9"/>
      <c r="G31" s="9"/>
      <c r="H31" s="9"/>
      <c r="I31" s="9"/>
      <c r="J31" s="9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5" hidden="false" customHeight="true" outlineLevel="0" collapsed="false">
      <c r="A32" s="10" t="s">
        <v>125</v>
      </c>
      <c r="B32" s="10"/>
      <c r="C32" s="10"/>
      <c r="D32" s="10"/>
      <c r="E32" s="10"/>
      <c r="F32" s="10"/>
      <c r="G32" s="9"/>
      <c r="H32" s="9"/>
      <c r="I32" s="9"/>
      <c r="J32" s="9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3.8" hidden="false" customHeight="false" outlineLevel="0" collapsed="false">
      <c r="A33" s="11" t="s">
        <v>5</v>
      </c>
      <c r="B33" s="11"/>
      <c r="C33" s="12" t="s">
        <v>6</v>
      </c>
      <c r="D33" s="13"/>
      <c r="E33" s="11" t="s">
        <v>49</v>
      </c>
      <c r="F33" s="11"/>
      <c r="G33" s="11" t="s">
        <v>50</v>
      </c>
      <c r="H33" s="11"/>
      <c r="I33" s="11"/>
      <c r="J33" s="11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true" outlineLevel="0" collapsed="false">
      <c r="A34" s="14" t="s">
        <v>33</v>
      </c>
      <c r="B34" s="14"/>
      <c r="C34" s="15" t="s">
        <v>10</v>
      </c>
      <c r="D34" s="15"/>
      <c r="E34" s="15"/>
      <c r="F34" s="15"/>
      <c r="G34" s="15" t="n">
        <v>100</v>
      </c>
      <c r="H34" s="15"/>
      <c r="I34" s="15"/>
      <c r="J34" s="15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.75" hidden="false" customHeight="true" outlineLevel="0" collapsed="false">
      <c r="A35" s="14"/>
      <c r="B35" s="14"/>
      <c r="C35" s="14"/>
      <c r="D35" s="14"/>
      <c r="E35" s="14"/>
      <c r="F35" s="16" t="s">
        <v>11</v>
      </c>
      <c r="G35" s="16"/>
      <c r="H35" s="16" t="s">
        <v>12</v>
      </c>
      <c r="I35" s="16"/>
      <c r="J35" s="14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3.8" hidden="false" customHeight="false" outlineLevel="0" collapsed="false">
      <c r="A36" s="11" t="s">
        <v>13</v>
      </c>
      <c r="B36" s="11" t="s">
        <v>14</v>
      </c>
      <c r="C36" s="11" t="s">
        <v>15</v>
      </c>
      <c r="D36" s="11" t="s">
        <v>16</v>
      </c>
      <c r="E36" s="11" t="s">
        <v>17</v>
      </c>
      <c r="F36" s="11" t="s">
        <v>18</v>
      </c>
      <c r="G36" s="11" t="s">
        <v>19</v>
      </c>
      <c r="H36" s="11" t="s">
        <v>18</v>
      </c>
      <c r="I36" s="11" t="s">
        <v>19</v>
      </c>
      <c r="J36" s="11" t="s">
        <v>20</v>
      </c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8.25" hidden="false" customHeight="false" outlineLevel="0" collapsed="false">
      <c r="A37" s="18" t="n">
        <v>1038</v>
      </c>
      <c r="B37" s="19" t="s">
        <v>126</v>
      </c>
      <c r="C37" s="19" t="s">
        <v>127</v>
      </c>
      <c r="D37" s="20" t="n">
        <v>1</v>
      </c>
      <c r="E37" s="18" t="s">
        <v>117</v>
      </c>
      <c r="F37" s="21" t="n">
        <v>0</v>
      </c>
      <c r="G37" s="21" t="n">
        <v>500000</v>
      </c>
      <c r="H37" s="21" t="n">
        <v>0</v>
      </c>
      <c r="I37" s="21" t="n">
        <v>1000000</v>
      </c>
      <c r="J37" s="21" t="n">
        <f aca="false">SUM(F37+G37+H37+I37)</f>
        <v>1500000</v>
      </c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8.25" hidden="false" customHeight="false" outlineLevel="0" collapsed="false">
      <c r="A38" s="18" t="n">
        <v>1105</v>
      </c>
      <c r="B38" s="19" t="s">
        <v>128</v>
      </c>
      <c r="C38" s="19" t="s">
        <v>129</v>
      </c>
      <c r="D38" s="20" t="n">
        <v>50</v>
      </c>
      <c r="E38" s="18" t="s">
        <v>26</v>
      </c>
      <c r="F38" s="21" t="n">
        <v>0</v>
      </c>
      <c r="G38" s="21" t="n">
        <v>100000</v>
      </c>
      <c r="H38" s="21" t="n">
        <v>0</v>
      </c>
      <c r="I38" s="21" t="n">
        <v>0</v>
      </c>
      <c r="J38" s="21" t="n">
        <f aca="false">SUM(F38+G38+H38+I38)</f>
        <v>100000</v>
      </c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26.7" hidden="false" customHeight="false" outlineLevel="0" collapsed="false">
      <c r="A39" s="18" t="n">
        <v>2021</v>
      </c>
      <c r="B39" s="37" t="s">
        <v>130</v>
      </c>
      <c r="C39" s="37" t="s">
        <v>131</v>
      </c>
      <c r="D39" s="20" t="n">
        <v>100</v>
      </c>
      <c r="E39" s="18" t="s">
        <v>10</v>
      </c>
      <c r="F39" s="21" t="n">
        <v>200000</v>
      </c>
      <c r="G39" s="21" t="n">
        <v>0</v>
      </c>
      <c r="H39" s="21" t="n">
        <v>0</v>
      </c>
      <c r="I39" s="21" t="n">
        <v>0</v>
      </c>
      <c r="J39" s="21" t="n">
        <f aca="false">SUM(F39+G39+H39+I39)</f>
        <v>200000</v>
      </c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43.1" hidden="false" customHeight="false" outlineLevel="0" collapsed="false">
      <c r="A40" s="18" t="n">
        <v>2023</v>
      </c>
      <c r="B40" s="36" t="s">
        <v>132</v>
      </c>
      <c r="C40" s="37" t="s">
        <v>119</v>
      </c>
      <c r="D40" s="20" t="n">
        <v>100</v>
      </c>
      <c r="E40" s="18" t="s">
        <v>10</v>
      </c>
      <c r="F40" s="21" t="n">
        <v>50000</v>
      </c>
      <c r="G40" s="21" t="n">
        <v>100000</v>
      </c>
      <c r="H40" s="21" t="n">
        <v>0</v>
      </c>
      <c r="I40" s="21" t="n">
        <v>0</v>
      </c>
      <c r="J40" s="21" t="n">
        <f aca="false">SUM(F40+G40+H40+I40)</f>
        <v>150000</v>
      </c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3.8" hidden="false" customHeight="false" outlineLevel="0" collapsed="false">
      <c r="A41" s="0"/>
      <c r="B41" s="0"/>
      <c r="C41" s="0"/>
      <c r="D41" s="0"/>
      <c r="E41" s="0"/>
      <c r="F41" s="71" t="n">
        <f aca="false">SUM(F37:F40)</f>
        <v>250000</v>
      </c>
      <c r="G41" s="71" t="n">
        <f aca="false">SUM(G37:G40)</f>
        <v>700000</v>
      </c>
      <c r="H41" s="71" t="n">
        <f aca="false">SUM(H37:H40)</f>
        <v>0</v>
      </c>
      <c r="I41" s="72" t="n">
        <f aca="false">SUM(I37:I40)</f>
        <v>1000000</v>
      </c>
      <c r="J41" s="71" t="n">
        <f aca="false">SUM(J37:J40)</f>
        <v>1950000</v>
      </c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5" hidden="false" customHeight="true" outlineLevel="0" collapsed="false">
      <c r="A42" s="8" t="s">
        <v>133</v>
      </c>
      <c r="B42" s="8"/>
      <c r="C42" s="9"/>
      <c r="D42" s="9"/>
      <c r="E42" s="9"/>
      <c r="F42" s="9"/>
      <c r="G42" s="9"/>
      <c r="H42" s="9"/>
      <c r="I42" s="9"/>
      <c r="J42" s="9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9.5" hidden="false" customHeight="true" outlineLevel="0" collapsed="false">
      <c r="A43" s="10" t="s">
        <v>134</v>
      </c>
      <c r="B43" s="10"/>
      <c r="C43" s="10"/>
      <c r="D43" s="10"/>
      <c r="E43" s="10"/>
      <c r="F43" s="10"/>
      <c r="G43" s="10"/>
      <c r="H43" s="10"/>
      <c r="I43" s="10"/>
      <c r="J43" s="1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3.8" hidden="false" customHeight="false" outlineLevel="0" collapsed="false">
      <c r="A44" s="11" t="s">
        <v>5</v>
      </c>
      <c r="B44" s="11"/>
      <c r="C44" s="12" t="s">
        <v>6</v>
      </c>
      <c r="D44" s="13"/>
      <c r="E44" s="11" t="s">
        <v>49</v>
      </c>
      <c r="F44" s="11"/>
      <c r="G44" s="11" t="s">
        <v>50</v>
      </c>
      <c r="H44" s="11"/>
      <c r="I44" s="11"/>
      <c r="J44" s="11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5" hidden="false" customHeight="true" outlineLevel="0" collapsed="false">
      <c r="A45" s="14" t="s">
        <v>135</v>
      </c>
      <c r="B45" s="14"/>
      <c r="C45" s="15" t="s">
        <v>10</v>
      </c>
      <c r="D45" s="15"/>
      <c r="E45" s="15"/>
      <c r="F45" s="15"/>
      <c r="G45" s="15" t="n">
        <v>80</v>
      </c>
      <c r="H45" s="15"/>
      <c r="I45" s="15"/>
      <c r="J45" s="15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5.75" hidden="false" customHeight="true" outlineLevel="0" collapsed="false">
      <c r="A46" s="14"/>
      <c r="B46" s="14"/>
      <c r="C46" s="14"/>
      <c r="D46" s="14"/>
      <c r="E46" s="14"/>
      <c r="F46" s="16" t="s">
        <v>11</v>
      </c>
      <c r="G46" s="16"/>
      <c r="H46" s="16" t="s">
        <v>12</v>
      </c>
      <c r="I46" s="16"/>
      <c r="J46" s="14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3.8" hidden="false" customHeight="false" outlineLevel="0" collapsed="false">
      <c r="A47" s="11" t="s">
        <v>13</v>
      </c>
      <c r="B47" s="11" t="s">
        <v>14</v>
      </c>
      <c r="C47" s="11" t="s">
        <v>15</v>
      </c>
      <c r="D47" s="11" t="s">
        <v>16</v>
      </c>
      <c r="E47" s="11" t="s">
        <v>17</v>
      </c>
      <c r="F47" s="11" t="s">
        <v>18</v>
      </c>
      <c r="G47" s="11" t="s">
        <v>19</v>
      </c>
      <c r="H47" s="11" t="s">
        <v>18</v>
      </c>
      <c r="I47" s="11" t="s">
        <v>19</v>
      </c>
      <c r="J47" s="11" t="s">
        <v>20</v>
      </c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7.1" hidden="false" customHeight="true" outlineLevel="0" collapsed="false">
      <c r="A48" s="18" t="n">
        <v>2212</v>
      </c>
      <c r="B48" s="19" t="s">
        <v>136</v>
      </c>
      <c r="C48" s="19" t="s">
        <v>137</v>
      </c>
      <c r="D48" s="20" t="n">
        <v>1</v>
      </c>
      <c r="E48" s="18" t="s">
        <v>138</v>
      </c>
      <c r="F48" s="21" t="n">
        <v>0</v>
      </c>
      <c r="G48" s="21" t="n">
        <v>200000</v>
      </c>
      <c r="H48" s="21" t="n">
        <v>0</v>
      </c>
      <c r="I48" s="21" t="n">
        <v>0</v>
      </c>
      <c r="J48" s="21" t="n">
        <f aca="false">SUM(F48+G48+H48+I48)</f>
        <v>200000</v>
      </c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4" customFormat="true" ht="16.6" hidden="false" customHeight="true" outlineLevel="0" collapsed="false">
      <c r="A49" s="18" t="n">
        <v>1090</v>
      </c>
      <c r="B49" s="23" t="s">
        <v>139</v>
      </c>
      <c r="C49" s="23" t="s">
        <v>140</v>
      </c>
      <c r="D49" s="25" t="n">
        <v>1</v>
      </c>
      <c r="E49" s="26" t="s">
        <v>122</v>
      </c>
      <c r="F49" s="27" t="n">
        <v>0</v>
      </c>
      <c r="G49" s="27" t="n">
        <v>60000</v>
      </c>
      <c r="H49" s="27" t="n">
        <v>0</v>
      </c>
      <c r="I49" s="27" t="n">
        <v>0</v>
      </c>
      <c r="J49" s="27" t="n">
        <f aca="false">SUM(F49+G49+H49+I49)</f>
        <v>60000</v>
      </c>
    </row>
    <row r="50" customFormat="false" ht="13.8" hidden="false" customHeight="false" outlineLevel="0" collapsed="false">
      <c r="A50" s="0"/>
      <c r="B50" s="0"/>
      <c r="C50" s="0"/>
      <c r="D50" s="0"/>
      <c r="E50" s="0"/>
      <c r="F50" s="71" t="n">
        <f aca="false">SUM(F48:F49)</f>
        <v>0</v>
      </c>
      <c r="G50" s="70" t="n">
        <f aca="false">SUM(G48:G49)</f>
        <v>260000</v>
      </c>
      <c r="H50" s="70" t="n">
        <f aca="false">SUM(H48:H49)</f>
        <v>0</v>
      </c>
      <c r="I50" s="70" t="n">
        <f aca="false">SUM(I48:I49)</f>
        <v>0</v>
      </c>
      <c r="J50" s="70" t="n">
        <f aca="false">SUM(J48:J49)</f>
        <v>260000</v>
      </c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3" customFormat="false" ht="15" hidden="false" customHeight="true" outlineLevel="0" collapsed="false">
      <c r="A53" s="8" t="s">
        <v>141</v>
      </c>
      <c r="B53" s="8"/>
      <c r="C53" s="9"/>
      <c r="D53" s="9"/>
      <c r="E53" s="9"/>
      <c r="F53" s="9"/>
      <c r="G53" s="9"/>
      <c r="H53" s="9"/>
      <c r="I53" s="9"/>
      <c r="J53" s="9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4.25" hidden="false" customHeight="true" outlineLevel="0" collapsed="false">
      <c r="A54" s="10" t="s">
        <v>142</v>
      </c>
      <c r="B54" s="10"/>
      <c r="C54" s="10"/>
      <c r="D54" s="10"/>
      <c r="E54" s="10"/>
      <c r="F54" s="10"/>
      <c r="G54" s="10"/>
      <c r="H54" s="10"/>
      <c r="I54" s="10"/>
      <c r="J54" s="1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3.8" hidden="false" customHeight="false" outlineLevel="0" collapsed="false">
      <c r="A55" s="11" t="s">
        <v>5</v>
      </c>
      <c r="B55" s="11"/>
      <c r="C55" s="12" t="s">
        <v>6</v>
      </c>
      <c r="D55" s="13"/>
      <c r="E55" s="11" t="s">
        <v>49</v>
      </c>
      <c r="F55" s="11"/>
      <c r="G55" s="11" t="s">
        <v>50</v>
      </c>
      <c r="H55" s="11"/>
      <c r="I55" s="11"/>
      <c r="J55" s="11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5" hidden="false" customHeight="true" outlineLevel="0" collapsed="false">
      <c r="A56" s="14" t="s">
        <v>33</v>
      </c>
      <c r="B56" s="14"/>
      <c r="C56" s="15" t="s">
        <v>10</v>
      </c>
      <c r="D56" s="15"/>
      <c r="E56" s="15"/>
      <c r="F56" s="15"/>
      <c r="G56" s="15" t="n">
        <v>75</v>
      </c>
      <c r="H56" s="15"/>
      <c r="I56" s="15"/>
      <c r="J56" s="15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5.75" hidden="false" customHeight="true" outlineLevel="0" collapsed="false">
      <c r="A57" s="14"/>
      <c r="B57" s="14"/>
      <c r="C57" s="14"/>
      <c r="D57" s="14"/>
      <c r="E57" s="14"/>
      <c r="F57" s="16" t="s">
        <v>11</v>
      </c>
      <c r="G57" s="16"/>
      <c r="H57" s="16" t="s">
        <v>12</v>
      </c>
      <c r="I57" s="16"/>
      <c r="J57" s="14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false" outlineLevel="0" collapsed="false">
      <c r="A58" s="11" t="s">
        <v>13</v>
      </c>
      <c r="B58" s="11" t="s">
        <v>14</v>
      </c>
      <c r="C58" s="11" t="s">
        <v>15</v>
      </c>
      <c r="D58" s="11" t="s">
        <v>16</v>
      </c>
      <c r="E58" s="11" t="s">
        <v>17</v>
      </c>
      <c r="F58" s="11" t="s">
        <v>18</v>
      </c>
      <c r="G58" s="11" t="s">
        <v>19</v>
      </c>
      <c r="H58" s="11" t="s">
        <v>18</v>
      </c>
      <c r="I58" s="11" t="s">
        <v>19</v>
      </c>
      <c r="J58" s="11" t="s">
        <v>20</v>
      </c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s="34" customFormat="true" ht="18.25" hidden="false" customHeight="false" outlineLevel="0" collapsed="false">
      <c r="A59" s="26" t="n">
        <v>1106</v>
      </c>
      <c r="B59" s="23" t="s">
        <v>143</v>
      </c>
      <c r="C59" s="23" t="s">
        <v>144</v>
      </c>
      <c r="D59" s="25" t="n">
        <v>30</v>
      </c>
      <c r="E59" s="26" t="s">
        <v>26</v>
      </c>
      <c r="F59" s="27" t="n">
        <v>30000</v>
      </c>
      <c r="G59" s="27" t="n">
        <v>100000</v>
      </c>
      <c r="H59" s="27" t="n">
        <v>0</v>
      </c>
      <c r="I59" s="27" t="n">
        <v>0</v>
      </c>
      <c r="J59" s="27" t="n">
        <f aca="false">SUM(F59+G59+H59+I59)</f>
        <v>130000</v>
      </c>
    </row>
    <row r="60" customFormat="false" ht="13.8" hidden="false" customHeight="false" outlineLevel="0" collapsed="false">
      <c r="A60" s="0"/>
      <c r="B60" s="0"/>
      <c r="C60" s="0"/>
      <c r="D60" s="0"/>
      <c r="E60" s="0"/>
      <c r="F60" s="70" t="n">
        <f aca="false">SUM(F59:F59)</f>
        <v>30000</v>
      </c>
      <c r="G60" s="70" t="n">
        <f aca="false">SUM(G59:G59)</f>
        <v>100000</v>
      </c>
      <c r="H60" s="70" t="n">
        <f aca="false">SUM(H59:H59)</f>
        <v>0</v>
      </c>
      <c r="I60" s="70" t="n">
        <f aca="false">SUM(I59:I59)</f>
        <v>0</v>
      </c>
      <c r="J60" s="70" t="n">
        <f aca="false">SUM(J59:J59)</f>
        <v>130000</v>
      </c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5" hidden="false" customHeight="true" outlineLevel="0" collapsed="false">
      <c r="A61" s="8" t="s">
        <v>145</v>
      </c>
      <c r="B61" s="8"/>
      <c r="C61" s="9"/>
      <c r="D61" s="9"/>
      <c r="E61" s="9"/>
      <c r="F61" s="9"/>
      <c r="G61" s="9"/>
      <c r="H61" s="9"/>
      <c r="I61" s="9"/>
      <c r="J61" s="9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3.5" hidden="false" customHeight="true" outlineLevel="0" collapsed="false">
      <c r="A62" s="10" t="s">
        <v>146</v>
      </c>
      <c r="B62" s="10"/>
      <c r="C62" s="10"/>
      <c r="D62" s="10"/>
      <c r="E62" s="10"/>
      <c r="F62" s="10"/>
      <c r="G62" s="10"/>
      <c r="H62" s="10"/>
      <c r="I62" s="10"/>
      <c r="J62" s="1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3.8" hidden="false" customHeight="false" outlineLevel="0" collapsed="false">
      <c r="A63" s="11" t="s">
        <v>5</v>
      </c>
      <c r="B63" s="11"/>
      <c r="C63" s="12" t="s">
        <v>6</v>
      </c>
      <c r="D63" s="13"/>
      <c r="E63" s="11" t="s">
        <v>49</v>
      </c>
      <c r="F63" s="11"/>
      <c r="G63" s="11" t="s">
        <v>50</v>
      </c>
      <c r="H63" s="11"/>
      <c r="I63" s="11"/>
      <c r="J63" s="11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15" hidden="false" customHeight="true" outlineLevel="0" collapsed="false">
      <c r="A64" s="14" t="s">
        <v>33</v>
      </c>
      <c r="B64" s="14"/>
      <c r="C64" s="15" t="s">
        <v>10</v>
      </c>
      <c r="D64" s="15"/>
      <c r="E64" s="15"/>
      <c r="F64" s="15"/>
      <c r="G64" s="15" t="n">
        <v>90</v>
      </c>
      <c r="H64" s="15"/>
      <c r="I64" s="15"/>
      <c r="J64" s="15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5.75" hidden="false" customHeight="true" outlineLevel="0" collapsed="false">
      <c r="A65" s="14"/>
      <c r="B65" s="14"/>
      <c r="C65" s="14"/>
      <c r="D65" s="14"/>
      <c r="E65" s="14"/>
      <c r="F65" s="16" t="s">
        <v>11</v>
      </c>
      <c r="G65" s="16"/>
      <c r="H65" s="16" t="s">
        <v>12</v>
      </c>
      <c r="I65" s="16"/>
      <c r="J65" s="14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13.8" hidden="false" customHeight="false" outlineLevel="0" collapsed="false">
      <c r="A66" s="11" t="s">
        <v>13</v>
      </c>
      <c r="B66" s="11" t="s">
        <v>14</v>
      </c>
      <c r="C66" s="11" t="s">
        <v>15</v>
      </c>
      <c r="D66" s="11" t="s">
        <v>16</v>
      </c>
      <c r="E66" s="11" t="s">
        <v>17</v>
      </c>
      <c r="F66" s="11" t="s">
        <v>18</v>
      </c>
      <c r="G66" s="11" t="s">
        <v>19</v>
      </c>
      <c r="H66" s="11" t="s">
        <v>18</v>
      </c>
      <c r="I66" s="11" t="s">
        <v>19</v>
      </c>
      <c r="J66" s="11" t="s">
        <v>20</v>
      </c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31.05" hidden="false" customHeight="true" outlineLevel="0" collapsed="false">
      <c r="A67" s="18" t="n">
        <v>2228</v>
      </c>
      <c r="B67" s="36" t="s">
        <v>147</v>
      </c>
      <c r="C67" s="19" t="s">
        <v>148</v>
      </c>
      <c r="D67" s="20" t="n">
        <v>100</v>
      </c>
      <c r="E67" s="18" t="s">
        <v>10</v>
      </c>
      <c r="F67" s="21" t="n">
        <v>150000</v>
      </c>
      <c r="G67" s="21" t="n">
        <v>0</v>
      </c>
      <c r="H67" s="21" t="n">
        <v>0</v>
      </c>
      <c r="I67" s="21" t="n">
        <v>0</v>
      </c>
      <c r="J67" s="21" t="n">
        <f aca="false">SUM(F67+G67+H67+I67)</f>
        <v>150000</v>
      </c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40.7" hidden="false" customHeight="true" outlineLevel="0" collapsed="false">
      <c r="A68" s="18" t="n">
        <v>2150</v>
      </c>
      <c r="B68" s="36" t="s">
        <v>149</v>
      </c>
      <c r="C68" s="19" t="s">
        <v>150</v>
      </c>
      <c r="D68" s="20" t="n">
        <v>100</v>
      </c>
      <c r="E68" s="18" t="s">
        <v>10</v>
      </c>
      <c r="F68" s="21" t="n">
        <v>150000</v>
      </c>
      <c r="G68" s="21" t="n">
        <v>0</v>
      </c>
      <c r="H68" s="21" t="n">
        <v>0</v>
      </c>
      <c r="I68" s="21" t="n">
        <v>0</v>
      </c>
      <c r="J68" s="21" t="n">
        <f aca="false">SUM(F68+G68+H68+I68)</f>
        <v>150000</v>
      </c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3.8" hidden="false" customHeight="false" outlineLevel="0" collapsed="false">
      <c r="A69" s="73" t="n">
        <v>2140</v>
      </c>
      <c r="B69" s="74" t="s">
        <v>151</v>
      </c>
      <c r="C69" s="74" t="s">
        <v>152</v>
      </c>
      <c r="D69" s="74" t="n">
        <v>100</v>
      </c>
      <c r="E69" s="18" t="s">
        <v>10</v>
      </c>
      <c r="F69" s="21" t="n">
        <v>200000</v>
      </c>
      <c r="G69" s="21" t="n">
        <v>0</v>
      </c>
      <c r="H69" s="21" t="n">
        <v>0</v>
      </c>
      <c r="I69" s="21" t="n">
        <v>0</v>
      </c>
      <c r="J69" s="21" t="n">
        <f aca="false">SUM(F69+G69+H69+I69)</f>
        <v>200000</v>
      </c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5" hidden="false" customHeight="true" outlineLevel="0" collapsed="false">
      <c r="A70" s="0"/>
      <c r="B70" s="0"/>
      <c r="C70" s="0"/>
      <c r="D70" s="0"/>
      <c r="E70" s="0"/>
      <c r="F70" s="70" t="n">
        <f aca="false">SUM(F67:G69)</f>
        <v>500000</v>
      </c>
      <c r="G70" s="70" t="n">
        <f aca="false">SUM(G67:H67)</f>
        <v>0</v>
      </c>
      <c r="H70" s="70" t="n">
        <f aca="false">SUM(H67:I67)</f>
        <v>0</v>
      </c>
      <c r="I70" s="70" t="n">
        <v>0</v>
      </c>
      <c r="J70" s="70" t="n">
        <f aca="false">SUM(J67:J69)</f>
        <v>500000</v>
      </c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15" hidden="false" customHeight="true" outlineLevel="0" collapsed="false">
      <c r="A71" s="8" t="s">
        <v>153</v>
      </c>
      <c r="B71" s="8"/>
      <c r="C71" s="9"/>
      <c r="D71" s="9"/>
      <c r="E71" s="9"/>
      <c r="F71" s="9"/>
      <c r="G71" s="9"/>
      <c r="H71" s="9"/>
      <c r="I71" s="9"/>
      <c r="J71" s="9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20.25" hidden="false" customHeight="true" outlineLevel="0" collapsed="false">
      <c r="A72" s="75" t="s">
        <v>154</v>
      </c>
      <c r="B72" s="75"/>
      <c r="C72" s="75"/>
      <c r="D72" s="75"/>
      <c r="E72" s="75"/>
      <c r="F72" s="75"/>
      <c r="G72" s="75"/>
      <c r="H72" s="75"/>
      <c r="I72" s="75"/>
      <c r="J72" s="75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13.8" hidden="false" customHeight="false" outlineLevel="0" collapsed="false">
      <c r="A73" s="11" t="s">
        <v>5</v>
      </c>
      <c r="B73" s="11"/>
      <c r="C73" s="12" t="s">
        <v>6</v>
      </c>
      <c r="D73" s="13"/>
      <c r="E73" s="11" t="s">
        <v>49</v>
      </c>
      <c r="F73" s="11"/>
      <c r="G73" s="11" t="s">
        <v>50</v>
      </c>
      <c r="H73" s="11"/>
      <c r="I73" s="11"/>
      <c r="J73" s="11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5" hidden="false" customHeight="true" outlineLevel="0" collapsed="false">
      <c r="A74" s="14" t="s">
        <v>33</v>
      </c>
      <c r="B74" s="14"/>
      <c r="C74" s="15" t="s">
        <v>10</v>
      </c>
      <c r="D74" s="15"/>
      <c r="E74" s="15"/>
      <c r="F74" s="15"/>
      <c r="G74" s="15" t="n">
        <v>85</v>
      </c>
      <c r="H74" s="15"/>
      <c r="I74" s="15"/>
      <c r="J74" s="15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15.75" hidden="false" customHeight="true" outlineLevel="0" collapsed="false">
      <c r="A75" s="14"/>
      <c r="B75" s="14"/>
      <c r="C75" s="14"/>
      <c r="D75" s="14"/>
      <c r="E75" s="14"/>
      <c r="F75" s="16" t="s">
        <v>11</v>
      </c>
      <c r="G75" s="16"/>
      <c r="H75" s="16" t="s">
        <v>12</v>
      </c>
      <c r="I75" s="16"/>
      <c r="J75" s="14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13.8" hidden="false" customHeight="false" outlineLevel="0" collapsed="false">
      <c r="A76" s="11" t="s">
        <v>13</v>
      </c>
      <c r="B76" s="11" t="s">
        <v>14</v>
      </c>
      <c r="C76" s="11" t="s">
        <v>15</v>
      </c>
      <c r="D76" s="11" t="s">
        <v>16</v>
      </c>
      <c r="E76" s="11" t="s">
        <v>17</v>
      </c>
      <c r="F76" s="11" t="s">
        <v>18</v>
      </c>
      <c r="G76" s="11" t="s">
        <v>19</v>
      </c>
      <c r="H76" s="11" t="s">
        <v>18</v>
      </c>
      <c r="I76" s="11" t="s">
        <v>19</v>
      </c>
      <c r="J76" s="11" t="s">
        <v>20</v>
      </c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55.95" hidden="false" customHeight="true" outlineLevel="0" collapsed="false">
      <c r="A77" s="18" t="n">
        <v>2229</v>
      </c>
      <c r="B77" s="36" t="s">
        <v>155</v>
      </c>
      <c r="C77" s="36" t="s">
        <v>156</v>
      </c>
      <c r="D77" s="20" t="n">
        <v>100</v>
      </c>
      <c r="E77" s="18" t="s">
        <v>10</v>
      </c>
      <c r="F77" s="21" t="n">
        <v>100000</v>
      </c>
      <c r="G77" s="21" t="n">
        <v>100000</v>
      </c>
      <c r="H77" s="21" t="n">
        <v>0</v>
      </c>
      <c r="I77" s="21" t="n">
        <v>0</v>
      </c>
      <c r="J77" s="21" t="n">
        <f aca="false">SUM(F77+G77+H77+I77)</f>
        <v>200000</v>
      </c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29.1" hidden="false" customHeight="true" outlineLevel="0" collapsed="false">
      <c r="A78" s="18" t="n">
        <v>2069</v>
      </c>
      <c r="B78" s="36" t="s">
        <v>157</v>
      </c>
      <c r="C78" s="36" t="s">
        <v>158</v>
      </c>
      <c r="D78" s="20" t="n">
        <v>100</v>
      </c>
      <c r="E78" s="18" t="s">
        <v>10</v>
      </c>
      <c r="F78" s="21" t="n">
        <v>100000</v>
      </c>
      <c r="G78" s="21" t="n">
        <v>100000</v>
      </c>
      <c r="H78" s="21" t="n">
        <v>0</v>
      </c>
      <c r="I78" s="21" t="n">
        <v>0</v>
      </c>
      <c r="J78" s="21" t="n">
        <f aca="false">SUM(F78+G78+H78+I78)</f>
        <v>200000</v>
      </c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48.5" hidden="false" customHeight="true" outlineLevel="0" collapsed="false">
      <c r="A79" s="18" t="n">
        <v>1069</v>
      </c>
      <c r="B79" s="36" t="s">
        <v>159</v>
      </c>
      <c r="C79" s="36" t="s">
        <v>160</v>
      </c>
      <c r="D79" s="20" t="n">
        <v>1</v>
      </c>
      <c r="E79" s="18" t="s">
        <v>161</v>
      </c>
      <c r="F79" s="21" t="n">
        <v>0</v>
      </c>
      <c r="G79" s="21" t="n">
        <v>100000</v>
      </c>
      <c r="H79" s="21" t="n">
        <v>0</v>
      </c>
      <c r="I79" s="21" t="n">
        <v>200000</v>
      </c>
      <c r="J79" s="21" t="n">
        <f aca="false">SUM(F79+G79+H79+I79)</f>
        <v>300000</v>
      </c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31.05" hidden="false" customHeight="true" outlineLevel="0" collapsed="false">
      <c r="A80" s="76" t="s">
        <v>162</v>
      </c>
      <c r="B80" s="36" t="s">
        <v>163</v>
      </c>
      <c r="C80" s="36" t="s">
        <v>164</v>
      </c>
      <c r="D80" s="20" t="n">
        <v>100</v>
      </c>
      <c r="E80" s="18" t="s">
        <v>10</v>
      </c>
      <c r="F80" s="21" t="n">
        <v>120000</v>
      </c>
      <c r="G80" s="21" t="n">
        <v>60000</v>
      </c>
      <c r="H80" s="21" t="n">
        <v>0</v>
      </c>
      <c r="I80" s="21" t="n">
        <v>0</v>
      </c>
      <c r="J80" s="21" t="n">
        <f aca="false">SUM(F80+G80+H80+I80)</f>
        <v>180000</v>
      </c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18" hidden="false" customHeight="true" outlineLevel="0" collapsed="false">
      <c r="A81" s="18" t="n">
        <v>1107</v>
      </c>
      <c r="B81" s="36" t="s">
        <v>165</v>
      </c>
      <c r="C81" s="36" t="s">
        <v>166</v>
      </c>
      <c r="D81" s="20" t="n">
        <v>100</v>
      </c>
      <c r="E81" s="18" t="s">
        <v>10</v>
      </c>
      <c r="F81" s="21" t="n">
        <v>100000</v>
      </c>
      <c r="G81" s="21" t="n">
        <v>100000</v>
      </c>
      <c r="H81" s="21"/>
      <c r="I81" s="21"/>
      <c r="J81" s="21" t="n">
        <f aca="false">SUM(F81+G81+H81+I81)</f>
        <v>200000</v>
      </c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15.75" hidden="false" customHeight="true" outlineLevel="0" collapsed="false">
      <c r="A82" s="0"/>
      <c r="B82" s="0"/>
      <c r="C82" s="0"/>
      <c r="D82" s="0"/>
      <c r="E82" s="0"/>
      <c r="F82" s="70" t="n">
        <f aca="false">SUM(F77:F81)</f>
        <v>420000</v>
      </c>
      <c r="G82" s="70" t="n">
        <f aca="false">SUM(G77:G81)</f>
        <v>460000</v>
      </c>
      <c r="H82" s="70" t="n">
        <f aca="false">SUM(H77:H81)</f>
        <v>0</v>
      </c>
      <c r="I82" s="70" t="n">
        <f aca="false">SUM(I77:I81)</f>
        <v>200000</v>
      </c>
      <c r="J82" s="70" t="n">
        <f aca="false">SUM(J77:J81)</f>
        <v>1080000</v>
      </c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15" hidden="false" customHeight="true" outlineLevel="0" collapsed="false">
      <c r="A83" s="8" t="s">
        <v>167</v>
      </c>
      <c r="B83" s="8"/>
      <c r="C83" s="9"/>
      <c r="D83" s="9"/>
      <c r="E83" s="9"/>
      <c r="F83" s="9"/>
      <c r="G83" s="9"/>
      <c r="H83" s="9"/>
      <c r="I83" s="9"/>
      <c r="J83" s="9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19.5" hidden="false" customHeight="true" outlineLevel="0" collapsed="false">
      <c r="A84" s="10" t="s">
        <v>168</v>
      </c>
      <c r="B84" s="10"/>
      <c r="C84" s="10"/>
      <c r="D84" s="10"/>
      <c r="E84" s="10"/>
      <c r="F84" s="10"/>
      <c r="G84" s="10"/>
      <c r="H84" s="10"/>
      <c r="I84" s="10"/>
      <c r="J84" s="1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13.8" hidden="false" customHeight="false" outlineLevel="0" collapsed="false">
      <c r="A85" s="11" t="s">
        <v>5</v>
      </c>
      <c r="B85" s="11"/>
      <c r="C85" s="12" t="s">
        <v>6</v>
      </c>
      <c r="D85" s="13"/>
      <c r="E85" s="11" t="s">
        <v>49</v>
      </c>
      <c r="F85" s="11"/>
      <c r="G85" s="11" t="s">
        <v>50</v>
      </c>
      <c r="H85" s="11"/>
      <c r="I85" s="11"/>
      <c r="J85" s="11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15" hidden="false" customHeight="true" outlineLevel="0" collapsed="false">
      <c r="A86" s="14" t="s">
        <v>33</v>
      </c>
      <c r="B86" s="14"/>
      <c r="C86" s="15" t="s">
        <v>10</v>
      </c>
      <c r="D86" s="15"/>
      <c r="E86" s="15"/>
      <c r="F86" s="15"/>
      <c r="G86" s="15" t="n">
        <v>90</v>
      </c>
      <c r="H86" s="15"/>
      <c r="I86" s="15"/>
      <c r="J86" s="15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15.75" hidden="false" customHeight="true" outlineLevel="0" collapsed="false">
      <c r="A87" s="14"/>
      <c r="B87" s="14"/>
      <c r="C87" s="14"/>
      <c r="D87" s="14"/>
      <c r="E87" s="14"/>
      <c r="F87" s="16" t="s">
        <v>11</v>
      </c>
      <c r="G87" s="16"/>
      <c r="H87" s="16" t="s">
        <v>12</v>
      </c>
      <c r="I87" s="16"/>
      <c r="J87" s="14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13.8" hidden="false" customHeight="false" outlineLevel="0" collapsed="false">
      <c r="A88" s="11" t="s">
        <v>13</v>
      </c>
      <c r="B88" s="11" t="s">
        <v>14</v>
      </c>
      <c r="C88" s="11" t="s">
        <v>15</v>
      </c>
      <c r="D88" s="11" t="s">
        <v>16</v>
      </c>
      <c r="E88" s="11" t="s">
        <v>17</v>
      </c>
      <c r="F88" s="11" t="s">
        <v>18</v>
      </c>
      <c r="G88" s="11" t="s">
        <v>19</v>
      </c>
      <c r="H88" s="11" t="s">
        <v>18</v>
      </c>
      <c r="I88" s="11" t="s">
        <v>19</v>
      </c>
      <c r="J88" s="11" t="s">
        <v>20</v>
      </c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47.25" hidden="false" customHeight="true" outlineLevel="0" collapsed="false">
      <c r="A89" s="18" t="n">
        <v>2230</v>
      </c>
      <c r="B89" s="19" t="s">
        <v>169</v>
      </c>
      <c r="C89" s="19" t="s">
        <v>33</v>
      </c>
      <c r="D89" s="77" t="n">
        <v>100</v>
      </c>
      <c r="E89" s="18" t="s">
        <v>10</v>
      </c>
      <c r="F89" s="66" t="n">
        <v>40000</v>
      </c>
      <c r="G89" s="66" t="n">
        <v>10000</v>
      </c>
      <c r="H89" s="66" t="n">
        <v>0</v>
      </c>
      <c r="I89" s="66" t="n">
        <v>0</v>
      </c>
      <c r="J89" s="66" t="n">
        <f aca="false">SUM(F89+G89+H89+I89)</f>
        <v>50000</v>
      </c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34" customFormat="true" ht="33" hidden="false" customHeight="true" outlineLevel="0" collapsed="false">
      <c r="A90" s="18" t="n">
        <v>1068</v>
      </c>
      <c r="B90" s="35" t="s">
        <v>170</v>
      </c>
      <c r="C90" s="35" t="s">
        <v>171</v>
      </c>
      <c r="D90" s="78" t="n">
        <v>3</v>
      </c>
      <c r="E90" s="24" t="s">
        <v>172</v>
      </c>
      <c r="F90" s="67" t="n">
        <v>50000</v>
      </c>
      <c r="G90" s="67" t="n">
        <v>150000</v>
      </c>
      <c r="H90" s="67" t="n">
        <v>0</v>
      </c>
      <c r="I90" s="67" t="n">
        <v>250000</v>
      </c>
      <c r="J90" s="67" t="n">
        <f aca="false">SUM(F90+G90+H90+I90)</f>
        <v>450000</v>
      </c>
    </row>
    <row r="91" customFormat="false" ht="34.65" hidden="false" customHeight="false" outlineLevel="0" collapsed="false">
      <c r="A91" s="18" t="n">
        <v>2230</v>
      </c>
      <c r="B91" s="36" t="s">
        <v>173</v>
      </c>
      <c r="C91" s="37" t="s">
        <v>174</v>
      </c>
      <c r="D91" s="79" t="n">
        <v>100</v>
      </c>
      <c r="E91" s="69" t="s">
        <v>10</v>
      </c>
      <c r="F91" s="66" t="n">
        <v>50000</v>
      </c>
      <c r="G91" s="66" t="n">
        <v>50000</v>
      </c>
      <c r="H91" s="66" t="n">
        <v>0</v>
      </c>
      <c r="I91" s="66" t="n">
        <v>0</v>
      </c>
      <c r="J91" s="66" t="n">
        <f aca="false">SUM(F91+G91+H91+I91)</f>
        <v>100000</v>
      </c>
    </row>
    <row r="92" customFormat="false" ht="13.8" hidden="false" customHeight="false" outlineLevel="0" collapsed="false">
      <c r="A92" s="0"/>
      <c r="F92" s="70" t="n">
        <f aca="false">SUM(F89:F91)</f>
        <v>140000</v>
      </c>
      <c r="G92" s="70" t="n">
        <f aca="false">SUM(G89:G91)</f>
        <v>210000</v>
      </c>
      <c r="H92" s="70" t="n">
        <f aca="false">SUM(H89:H91)</f>
        <v>0</v>
      </c>
      <c r="I92" s="70" t="n">
        <f aca="false">SUM(I89:I91)</f>
        <v>250000</v>
      </c>
      <c r="J92" s="70" t="n">
        <f aca="false">SUM(J89:J91)</f>
        <v>600000</v>
      </c>
    </row>
    <row r="93" customFormat="false" ht="13.8" hidden="false" customHeight="false" outlineLevel="0" collapsed="false">
      <c r="A93" s="80" t="s">
        <v>96</v>
      </c>
      <c r="F93" s="42" t="n">
        <f aca="false">SUM(F13+F30+F41+F50+F60+F70+F82+F92)</f>
        <v>6680000</v>
      </c>
      <c r="G93" s="42" t="n">
        <f aca="false">SUM(G13+G30+G41+G50+G60+G70+G82+G92)</f>
        <v>6190000</v>
      </c>
      <c r="H93" s="42" t="n">
        <f aca="false">SUM(H13+H30+H41+H50+H60+H70+H82+H92)</f>
        <v>150000</v>
      </c>
      <c r="I93" s="42" t="n">
        <f aca="false">SUM(I13+I30+I41+I50+I60+I70+I82+I92)</f>
        <v>2400000</v>
      </c>
      <c r="J93" s="42" t="n">
        <f aca="false">SUM(J13+J30+J41+J50+J60+J70+J82+J92)</f>
        <v>15420000</v>
      </c>
    </row>
  </sheetData>
  <mergeCells count="8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14:B14"/>
    <mergeCell ref="A15:F15"/>
    <mergeCell ref="A16:B16"/>
    <mergeCell ref="E16:F16"/>
    <mergeCell ref="G16:J16"/>
    <mergeCell ref="A17:B17"/>
    <mergeCell ref="D17:F17"/>
    <mergeCell ref="G17:J17"/>
    <mergeCell ref="F18:G18"/>
    <mergeCell ref="H18:I18"/>
    <mergeCell ref="A31:B31"/>
    <mergeCell ref="A32:F32"/>
    <mergeCell ref="A33:B33"/>
    <mergeCell ref="E33:F33"/>
    <mergeCell ref="G33:J33"/>
    <mergeCell ref="A34:B34"/>
    <mergeCell ref="D34:F34"/>
    <mergeCell ref="G34:J34"/>
    <mergeCell ref="F35:G35"/>
    <mergeCell ref="H35:I35"/>
    <mergeCell ref="A42:B42"/>
    <mergeCell ref="A43:J43"/>
    <mergeCell ref="A44:B44"/>
    <mergeCell ref="E44:F44"/>
    <mergeCell ref="G44:J44"/>
    <mergeCell ref="A45:B45"/>
    <mergeCell ref="D45:F45"/>
    <mergeCell ref="G45:J45"/>
    <mergeCell ref="F46:G46"/>
    <mergeCell ref="H46:I46"/>
    <mergeCell ref="A53:B53"/>
    <mergeCell ref="A54:J54"/>
    <mergeCell ref="A55:B55"/>
    <mergeCell ref="E55:F55"/>
    <mergeCell ref="G55:J55"/>
    <mergeCell ref="A56:B56"/>
    <mergeCell ref="D56:F56"/>
    <mergeCell ref="G56:J56"/>
    <mergeCell ref="F57:G57"/>
    <mergeCell ref="H57:I57"/>
    <mergeCell ref="A61:B61"/>
    <mergeCell ref="A62:J62"/>
    <mergeCell ref="A63:B63"/>
    <mergeCell ref="E63:F63"/>
    <mergeCell ref="G63:J63"/>
    <mergeCell ref="A64:B64"/>
    <mergeCell ref="D64:F64"/>
    <mergeCell ref="G64:J64"/>
    <mergeCell ref="F65:G65"/>
    <mergeCell ref="H65:I65"/>
    <mergeCell ref="A71:B71"/>
    <mergeCell ref="A72:J72"/>
    <mergeCell ref="A73:B73"/>
    <mergeCell ref="E73:F73"/>
    <mergeCell ref="G73:J73"/>
    <mergeCell ref="A74:B74"/>
    <mergeCell ref="D74:F74"/>
    <mergeCell ref="G74:J74"/>
    <mergeCell ref="F75:G75"/>
    <mergeCell ref="H75:I75"/>
    <mergeCell ref="A83:B83"/>
    <mergeCell ref="A84:J84"/>
    <mergeCell ref="A85:B85"/>
    <mergeCell ref="E85:F85"/>
    <mergeCell ref="G85:J85"/>
    <mergeCell ref="A86:B86"/>
    <mergeCell ref="D86:F86"/>
    <mergeCell ref="G86:J86"/>
    <mergeCell ref="F87:G87"/>
    <mergeCell ref="H87:I8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G34" activeCellId="0" sqref="G34"/>
    </sheetView>
  </sheetViews>
  <sheetFormatPr defaultRowHeight="12.85"/>
  <cols>
    <col collapsed="false" hidden="false" max="1" min="1" style="1" width="7.56122448979592"/>
    <col collapsed="false" hidden="false" max="2" min="2" style="1" width="40.765306122449"/>
    <col collapsed="false" hidden="false" max="3" min="3" style="1" width="19.4387755102041"/>
    <col collapsed="false" hidden="false" max="4" min="4" style="1" width="7.69387755102041"/>
    <col collapsed="false" hidden="false" max="5" min="5" style="1" width="7.1530612244898"/>
    <col collapsed="false" hidden="false" max="6" min="6" style="1" width="9.71938775510204"/>
    <col collapsed="false" hidden="false" max="8" min="7" style="1" width="9.58673469387755"/>
    <col collapsed="false" hidden="false" max="9" min="9" style="1" width="8.36734693877551"/>
    <col collapsed="false" hidden="false" max="10" min="10" style="1" width="11.0714285714286"/>
    <col collapsed="false" hidden="false" max="1025" min="11" style="1" width="8.36734693877551"/>
  </cols>
  <sheetData>
    <row r="1" customFormat="false" ht="14.05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true" outlineLevel="0" collapsed="false">
      <c r="A3" s="5"/>
      <c r="B3" s="5"/>
      <c r="C3" s="5"/>
      <c r="D3" s="5"/>
      <c r="E3" s="5"/>
      <c r="F3" s="5"/>
      <c r="G3" s="7" t="s">
        <v>175</v>
      </c>
      <c r="H3" s="7"/>
      <c r="I3" s="7"/>
      <c r="J3" s="7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true" outlineLevel="0" collapsed="false">
      <c r="A4" s="8" t="s">
        <v>176</v>
      </c>
      <c r="B4" s="8"/>
      <c r="C4" s="9"/>
      <c r="D4" s="9"/>
      <c r="E4" s="9"/>
      <c r="F4" s="9"/>
      <c r="G4" s="9"/>
      <c r="H4" s="9"/>
      <c r="I4" s="9"/>
      <c r="J4" s="9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9.5" hidden="false" customHeight="true" outlineLevel="0" collapsed="false">
      <c r="A5" s="10" t="s">
        <v>177</v>
      </c>
      <c r="B5" s="10"/>
      <c r="C5" s="10"/>
      <c r="D5" s="10"/>
      <c r="E5" s="10"/>
      <c r="F5" s="10"/>
      <c r="G5" s="9"/>
      <c r="H5" s="9"/>
      <c r="I5" s="9"/>
      <c r="J5" s="9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4.05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49</v>
      </c>
      <c r="F6" s="11"/>
      <c r="G6" s="11" t="s">
        <v>50</v>
      </c>
      <c r="H6" s="11"/>
      <c r="I6" s="11"/>
      <c r="J6" s="11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true" outlineLevel="0" collapsed="false">
      <c r="A7" s="14" t="s">
        <v>33</v>
      </c>
      <c r="B7" s="14"/>
      <c r="C7" s="15" t="s">
        <v>10</v>
      </c>
      <c r="D7" s="15" t="n">
        <v>80</v>
      </c>
      <c r="E7" s="15"/>
      <c r="F7" s="15"/>
      <c r="G7" s="15" t="n">
        <v>100</v>
      </c>
      <c r="H7" s="15"/>
      <c r="I7" s="15"/>
      <c r="J7" s="15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4.05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7.9" hidden="false" customHeight="false" outlineLevel="0" collapsed="false">
      <c r="A10" s="18" t="n">
        <v>2124</v>
      </c>
      <c r="B10" s="19" t="s">
        <v>178</v>
      </c>
      <c r="C10" s="19" t="s">
        <v>179</v>
      </c>
      <c r="D10" s="20" t="n">
        <v>100</v>
      </c>
      <c r="E10" s="18" t="s">
        <v>10</v>
      </c>
      <c r="F10" s="63" t="n">
        <v>50000</v>
      </c>
      <c r="G10" s="63" t="n">
        <v>0</v>
      </c>
      <c r="H10" s="63" t="n">
        <v>0</v>
      </c>
      <c r="I10" s="63" t="n">
        <v>0</v>
      </c>
      <c r="J10" s="63" t="n">
        <f aca="false">SUM(F10+G10+H10+I10)</f>
        <v>50000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9.5" hidden="false" customHeight="true" outlineLevel="0" collapsed="false">
      <c r="A11" s="18" t="n">
        <v>2231</v>
      </c>
      <c r="B11" s="36" t="s">
        <v>180</v>
      </c>
      <c r="C11" s="19" t="s">
        <v>33</v>
      </c>
      <c r="D11" s="20" t="n">
        <v>100</v>
      </c>
      <c r="E11" s="18" t="s">
        <v>10</v>
      </c>
      <c r="F11" s="63" t="n">
        <v>100000</v>
      </c>
      <c r="G11" s="63" t="n">
        <v>0</v>
      </c>
      <c r="H11" s="63" t="n">
        <v>0</v>
      </c>
      <c r="I11" s="63" t="n">
        <v>0</v>
      </c>
      <c r="J11" s="63" t="n">
        <f aca="false">SUM(F11+G11+H11+I11)</f>
        <v>100000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6.6" hidden="false" customHeight="true" outlineLevel="0" collapsed="false">
      <c r="A12" s="18" t="n">
        <v>2216</v>
      </c>
      <c r="B12" s="36" t="s">
        <v>181</v>
      </c>
      <c r="C12" s="29" t="s">
        <v>182</v>
      </c>
      <c r="D12" s="20" t="n">
        <v>100</v>
      </c>
      <c r="E12" s="18" t="s">
        <v>10</v>
      </c>
      <c r="F12" s="63" t="n">
        <v>100000</v>
      </c>
      <c r="G12" s="63" t="n">
        <v>0</v>
      </c>
      <c r="H12" s="63" t="n">
        <v>0</v>
      </c>
      <c r="I12" s="63" t="n">
        <v>0</v>
      </c>
      <c r="J12" s="63" t="n">
        <f aca="false">SUM(F12+G12+H12+I12)</f>
        <v>100000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4.5" hidden="false" customHeight="true" outlineLevel="0" collapsed="false">
      <c r="A13" s="18" t="n">
        <v>2035</v>
      </c>
      <c r="B13" s="37" t="s">
        <v>183</v>
      </c>
      <c r="C13" s="19" t="s">
        <v>184</v>
      </c>
      <c r="D13" s="20" t="n">
        <v>100</v>
      </c>
      <c r="E13" s="18" t="s">
        <v>10</v>
      </c>
      <c r="F13" s="63" t="n">
        <v>200000</v>
      </c>
      <c r="G13" s="63" t="n">
        <v>0</v>
      </c>
      <c r="H13" s="63" t="n">
        <v>0</v>
      </c>
      <c r="I13" s="63" t="n">
        <v>0</v>
      </c>
      <c r="J13" s="63" t="n">
        <f aca="false">SUM(F13+G13+H13+I13)</f>
        <v>200000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31.95" hidden="false" customHeight="true" outlineLevel="0" collapsed="false">
      <c r="A14" s="18" t="n">
        <v>1108</v>
      </c>
      <c r="B14" s="37" t="s">
        <v>24</v>
      </c>
      <c r="C14" s="19" t="s">
        <v>62</v>
      </c>
      <c r="D14" s="20" t="n">
        <v>30</v>
      </c>
      <c r="E14" s="18" t="s">
        <v>53</v>
      </c>
      <c r="F14" s="63" t="n">
        <v>0</v>
      </c>
      <c r="G14" s="63" t="n">
        <v>100000</v>
      </c>
      <c r="H14" s="63" t="n">
        <v>0</v>
      </c>
      <c r="I14" s="63" t="n">
        <v>0</v>
      </c>
      <c r="J14" s="63" t="n">
        <f aca="false">SUM(F14+G14+H14+I14)</f>
        <v>100000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2.35" hidden="false" customHeight="true" outlineLevel="0" collapsed="false">
      <c r="A15" s="18" t="n">
        <v>2035</v>
      </c>
      <c r="B15" s="81" t="s">
        <v>100</v>
      </c>
      <c r="C15" s="19" t="s">
        <v>101</v>
      </c>
      <c r="D15" s="20" t="n">
        <v>100</v>
      </c>
      <c r="E15" s="18" t="s">
        <v>10</v>
      </c>
      <c r="F15" s="63" t="n">
        <v>100000</v>
      </c>
      <c r="G15" s="63" t="n">
        <v>0</v>
      </c>
      <c r="H15" s="63" t="n">
        <v>0</v>
      </c>
      <c r="I15" s="63" t="n">
        <v>0</v>
      </c>
      <c r="J15" s="63" t="n">
        <f aca="false">SUM(F15+G15+H15+I15)</f>
        <v>100000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8.1" hidden="false" customHeight="true" outlineLevel="0" collapsed="false">
      <c r="A16" s="18" t="n">
        <v>1055</v>
      </c>
      <c r="B16" s="81" t="s">
        <v>185</v>
      </c>
      <c r="C16" s="19" t="s">
        <v>186</v>
      </c>
      <c r="D16" s="20" t="n">
        <v>100</v>
      </c>
      <c r="E16" s="18" t="s">
        <v>10</v>
      </c>
      <c r="F16" s="63" t="n">
        <v>20000</v>
      </c>
      <c r="G16" s="63" t="n">
        <v>15000</v>
      </c>
      <c r="H16" s="63"/>
      <c r="I16" s="63" t="n">
        <v>100000</v>
      </c>
      <c r="J16" s="63" t="n">
        <f aca="false">I16+G16+F16</f>
        <v>135000</v>
      </c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41" hidden="false" customHeight="true" outlineLevel="0" collapsed="false">
      <c r="A17" s="18" t="n">
        <v>2096</v>
      </c>
      <c r="B17" s="36" t="s">
        <v>187</v>
      </c>
      <c r="C17" s="37" t="s">
        <v>188</v>
      </c>
      <c r="D17" s="20" t="n">
        <v>100</v>
      </c>
      <c r="E17" s="18" t="s">
        <v>10</v>
      </c>
      <c r="F17" s="63" t="n">
        <v>100000</v>
      </c>
      <c r="G17" s="63" t="n">
        <v>0</v>
      </c>
      <c r="H17" s="63" t="n">
        <v>0</v>
      </c>
      <c r="I17" s="63" t="n">
        <v>0</v>
      </c>
      <c r="J17" s="63" t="n">
        <f aca="false">SUM(F17+G17+H17+I17)</f>
        <v>100000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4.05" hidden="false" customHeight="false" outlineLevel="0" collapsed="false">
      <c r="A18" s="0"/>
      <c r="B18" s="0"/>
      <c r="C18" s="0"/>
      <c r="D18" s="0"/>
      <c r="E18" s="0"/>
      <c r="F18" s="82" t="n">
        <f aca="false">SUM(F10:F17)</f>
        <v>670000</v>
      </c>
      <c r="G18" s="82" t="n">
        <f aca="false">SUM(G10:G17)</f>
        <v>115000</v>
      </c>
      <c r="H18" s="82" t="n">
        <f aca="false">SUM(H10:H17)</f>
        <v>0</v>
      </c>
      <c r="I18" s="82" t="n">
        <f aca="false">SUM(I10:I17)</f>
        <v>100000</v>
      </c>
      <c r="J18" s="82" t="n">
        <f aca="false">SUM(J10:J17)</f>
        <v>885000</v>
      </c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true" outlineLevel="0" collapsed="false">
      <c r="A19" s="8" t="s">
        <v>189</v>
      </c>
      <c r="B19" s="8"/>
      <c r="C19" s="9"/>
      <c r="D19" s="9"/>
      <c r="E19" s="9"/>
      <c r="F19" s="83"/>
      <c r="G19" s="83"/>
      <c r="H19" s="83"/>
      <c r="I19" s="83"/>
      <c r="J19" s="83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7.65" hidden="false" customHeight="true" outlineLevel="0" collapsed="false">
      <c r="A20" s="10" t="s">
        <v>190</v>
      </c>
      <c r="B20" s="10"/>
      <c r="C20" s="10"/>
      <c r="D20" s="10"/>
      <c r="E20" s="10"/>
      <c r="F20" s="10"/>
      <c r="G20" s="10"/>
      <c r="H20" s="10"/>
      <c r="I20" s="10"/>
      <c r="J20" s="1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4.05" hidden="false" customHeight="false" outlineLevel="0" collapsed="false">
      <c r="A21" s="11" t="s">
        <v>5</v>
      </c>
      <c r="B21" s="11"/>
      <c r="C21" s="12" t="s">
        <v>6</v>
      </c>
      <c r="D21" s="13"/>
      <c r="E21" s="11" t="s">
        <v>49</v>
      </c>
      <c r="F21" s="11"/>
      <c r="G21" s="84" t="s">
        <v>50</v>
      </c>
      <c r="H21" s="84"/>
      <c r="I21" s="84"/>
      <c r="J21" s="84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true" outlineLevel="0" collapsed="false">
      <c r="A22" s="14" t="s">
        <v>33</v>
      </c>
      <c r="B22" s="14"/>
      <c r="C22" s="15" t="s">
        <v>10</v>
      </c>
      <c r="D22" s="15" t="n">
        <v>80</v>
      </c>
      <c r="E22" s="15"/>
      <c r="F22" s="15"/>
      <c r="G22" s="85" t="n">
        <v>100</v>
      </c>
      <c r="H22" s="85"/>
      <c r="I22" s="85"/>
      <c r="J22" s="85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.75" hidden="false" customHeight="true" outlineLevel="0" collapsed="false">
      <c r="A23" s="14"/>
      <c r="B23" s="14"/>
      <c r="C23" s="14"/>
      <c r="D23" s="14"/>
      <c r="E23" s="14"/>
      <c r="F23" s="86" t="s">
        <v>11</v>
      </c>
      <c r="G23" s="86"/>
      <c r="H23" s="86" t="s">
        <v>12</v>
      </c>
      <c r="I23" s="86"/>
      <c r="J23" s="87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4.05" hidden="false" customHeight="false" outlineLevel="0" collapsed="false">
      <c r="A24" s="11" t="s">
        <v>13</v>
      </c>
      <c r="B24" s="11" t="s">
        <v>14</v>
      </c>
      <c r="C24" s="11" t="s">
        <v>15</v>
      </c>
      <c r="D24" s="11" t="s">
        <v>16</v>
      </c>
      <c r="E24" s="11" t="s">
        <v>17</v>
      </c>
      <c r="F24" s="84" t="s">
        <v>18</v>
      </c>
      <c r="G24" s="84" t="s">
        <v>19</v>
      </c>
      <c r="H24" s="84" t="s">
        <v>18</v>
      </c>
      <c r="I24" s="84" t="s">
        <v>19</v>
      </c>
      <c r="J24" s="84" t="s">
        <v>20</v>
      </c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26.1" hidden="false" customHeight="false" outlineLevel="0" collapsed="false">
      <c r="A25" s="18" t="n">
        <v>2213</v>
      </c>
      <c r="B25" s="19" t="s">
        <v>191</v>
      </c>
      <c r="C25" s="19" t="s">
        <v>192</v>
      </c>
      <c r="D25" s="20" t="n">
        <v>100</v>
      </c>
      <c r="E25" s="18" t="s">
        <v>10</v>
      </c>
      <c r="F25" s="63" t="n">
        <v>50000</v>
      </c>
      <c r="G25" s="63" t="n">
        <v>0</v>
      </c>
      <c r="H25" s="63" t="n">
        <v>100000</v>
      </c>
      <c r="I25" s="63" t="n">
        <v>0</v>
      </c>
      <c r="J25" s="63" t="n">
        <f aca="false">SUM(F25+G25+H25+I25)</f>
        <v>150000</v>
      </c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4" customFormat="true" ht="26.1" hidden="false" customHeight="false" outlineLevel="0" collapsed="false">
      <c r="A26" s="18" t="n">
        <v>2093</v>
      </c>
      <c r="B26" s="23" t="s">
        <v>193</v>
      </c>
      <c r="C26" s="35" t="s">
        <v>194</v>
      </c>
      <c r="D26" s="25" t="n">
        <v>100</v>
      </c>
      <c r="E26" s="26" t="s">
        <v>10</v>
      </c>
      <c r="F26" s="64" t="n">
        <v>30000</v>
      </c>
      <c r="G26" s="64" t="n">
        <v>0</v>
      </c>
      <c r="H26" s="64" t="n">
        <v>0</v>
      </c>
      <c r="I26" s="64" t="n">
        <v>0</v>
      </c>
      <c r="J26" s="64" t="n">
        <f aca="false">SUM(F26+G26+H26+I26)</f>
        <v>30000</v>
      </c>
    </row>
    <row r="27" customFormat="false" ht="48.7" hidden="false" customHeight="true" outlineLevel="0" collapsed="false">
      <c r="A27" s="18" t="n">
        <v>2093</v>
      </c>
      <c r="B27" s="23" t="s">
        <v>195</v>
      </c>
      <c r="C27" s="35" t="s">
        <v>196</v>
      </c>
      <c r="D27" s="25" t="n">
        <v>100</v>
      </c>
      <c r="E27" s="26" t="s">
        <v>10</v>
      </c>
      <c r="F27" s="64" t="n">
        <v>30000</v>
      </c>
      <c r="G27" s="64" t="n">
        <v>0</v>
      </c>
      <c r="H27" s="64" t="n">
        <v>0</v>
      </c>
      <c r="I27" s="64" t="n">
        <v>0</v>
      </c>
      <c r="J27" s="64" t="n">
        <f aca="false">SUM(F27+G27+H27+I27)</f>
        <v>30000</v>
      </c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32.5" hidden="false" customHeight="true" outlineLevel="0" collapsed="false">
      <c r="A28" s="18" t="n">
        <v>2078</v>
      </c>
      <c r="B28" s="32" t="s">
        <v>197</v>
      </c>
      <c r="C28" s="35" t="s">
        <v>198</v>
      </c>
      <c r="D28" s="25" t="n">
        <v>100</v>
      </c>
      <c r="E28" s="26" t="s">
        <v>10</v>
      </c>
      <c r="F28" s="64" t="n">
        <v>30000</v>
      </c>
      <c r="G28" s="64" t="n">
        <v>0</v>
      </c>
      <c r="H28" s="64" t="n">
        <v>0</v>
      </c>
      <c r="I28" s="64" t="n">
        <v>0</v>
      </c>
      <c r="J28" s="64" t="n">
        <f aca="false">SUM(F28+G28+H28+I28)</f>
        <v>30000</v>
      </c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7.9" hidden="false" customHeight="false" outlineLevel="0" collapsed="false">
      <c r="A29" s="18" t="s">
        <v>199</v>
      </c>
      <c r="B29" s="19" t="s">
        <v>200</v>
      </c>
      <c r="C29" s="19" t="s">
        <v>201</v>
      </c>
      <c r="D29" s="20" t="n">
        <v>20</v>
      </c>
      <c r="E29" s="18" t="s">
        <v>202</v>
      </c>
      <c r="F29" s="21" t="n">
        <v>20000</v>
      </c>
      <c r="G29" s="21" t="n">
        <v>80000</v>
      </c>
      <c r="H29" s="21" t="n">
        <v>0</v>
      </c>
      <c r="I29" s="21" t="n">
        <v>0</v>
      </c>
      <c r="J29" s="21" t="n">
        <f aca="false">SUM(F29+G29+H29+I29)</f>
        <v>100000</v>
      </c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4" customFormat="true" ht="45.8" hidden="false" customHeight="false" outlineLevel="0" collapsed="false">
      <c r="A30" s="18" t="n">
        <v>2122</v>
      </c>
      <c r="B30" s="32" t="s">
        <v>203</v>
      </c>
      <c r="C30" s="35" t="s">
        <v>198</v>
      </c>
      <c r="D30" s="25" t="n">
        <v>100</v>
      </c>
      <c r="E30" s="26" t="s">
        <v>10</v>
      </c>
      <c r="F30" s="64" t="n">
        <v>30000</v>
      </c>
      <c r="G30" s="64" t="n">
        <v>0</v>
      </c>
      <c r="H30" s="64" t="n">
        <v>0</v>
      </c>
      <c r="I30" s="64" t="n">
        <v>0</v>
      </c>
      <c r="J30" s="64" t="n">
        <f aca="false">SUM(F30+G30+H30+I30)</f>
        <v>30000</v>
      </c>
    </row>
    <row r="31" customFormat="false" ht="14.05" hidden="false" customHeight="false" outlineLevel="0" collapsed="false">
      <c r="A31" s="0"/>
      <c r="B31" s="0"/>
      <c r="C31" s="0"/>
      <c r="D31" s="0"/>
      <c r="E31" s="0"/>
      <c r="F31" s="82" t="n">
        <f aca="false">SUM(F22:F30)</f>
        <v>190000</v>
      </c>
      <c r="G31" s="82" t="n">
        <f aca="false">SUM(G25:G30)</f>
        <v>80000</v>
      </c>
      <c r="H31" s="82" t="n">
        <f aca="false">SUM(H22:H30)</f>
        <v>100000</v>
      </c>
      <c r="I31" s="82" t="n">
        <f aca="false">SUM(I22:I30)</f>
        <v>0</v>
      </c>
      <c r="J31" s="82" t="e">
        <f aca="false">J30+J29+#REF!+J28+J27+J26+J25</f>
        <v>#REF!</v>
      </c>
    </row>
    <row r="32" customFormat="false" ht="15" hidden="false" customHeight="true" outlineLevel="0" collapsed="false">
      <c r="A32" s="8" t="s">
        <v>204</v>
      </c>
      <c r="B32" s="8"/>
      <c r="C32" s="9"/>
      <c r="D32" s="9"/>
      <c r="E32" s="9"/>
      <c r="F32" s="9"/>
      <c r="G32" s="9"/>
      <c r="H32" s="9"/>
      <c r="I32" s="9"/>
      <c r="J32" s="9"/>
    </row>
    <row r="33" customFormat="false" ht="15" hidden="false" customHeight="true" outlineLevel="0" collapsed="false">
      <c r="A33" s="10" t="s">
        <v>205</v>
      </c>
      <c r="B33" s="10"/>
      <c r="C33" s="10"/>
      <c r="D33" s="10"/>
      <c r="E33" s="10"/>
      <c r="F33" s="10"/>
      <c r="G33" s="10"/>
      <c r="H33" s="10"/>
      <c r="I33" s="10"/>
      <c r="J33" s="10"/>
    </row>
    <row r="34" customFormat="false" ht="14.05" hidden="false" customHeight="false" outlineLevel="0" collapsed="false">
      <c r="A34" s="11" t="s">
        <v>5</v>
      </c>
      <c r="B34" s="11"/>
      <c r="C34" s="12" t="s">
        <v>6</v>
      </c>
      <c r="D34" s="13"/>
      <c r="E34" s="11" t="s">
        <v>49</v>
      </c>
      <c r="F34" s="11"/>
      <c r="G34" s="11" t="s">
        <v>50</v>
      </c>
      <c r="H34" s="11"/>
      <c r="I34" s="11"/>
      <c r="J34" s="11"/>
    </row>
    <row r="35" customFormat="false" ht="15" hidden="false" customHeight="true" outlineLevel="0" collapsed="false">
      <c r="A35" s="14" t="s">
        <v>206</v>
      </c>
      <c r="B35" s="14"/>
      <c r="C35" s="15" t="s">
        <v>10</v>
      </c>
      <c r="D35" s="15"/>
      <c r="E35" s="15"/>
      <c r="F35" s="15"/>
      <c r="G35" s="15" t="n">
        <v>90</v>
      </c>
      <c r="H35" s="15"/>
      <c r="I35" s="15"/>
      <c r="J35" s="15"/>
    </row>
    <row r="36" customFormat="false" ht="15.75" hidden="false" customHeight="true" outlineLevel="0" collapsed="false">
      <c r="A36" s="14"/>
      <c r="B36" s="14"/>
      <c r="C36" s="14"/>
      <c r="D36" s="14"/>
      <c r="E36" s="14"/>
      <c r="F36" s="16" t="s">
        <v>11</v>
      </c>
      <c r="G36" s="16"/>
      <c r="H36" s="16" t="s">
        <v>12</v>
      </c>
      <c r="I36" s="16"/>
      <c r="J36" s="14"/>
    </row>
    <row r="37" customFormat="false" ht="14.05" hidden="false" customHeight="false" outlineLevel="0" collapsed="false">
      <c r="A37" s="11" t="s">
        <v>13</v>
      </c>
      <c r="B37" s="11" t="s">
        <v>14</v>
      </c>
      <c r="C37" s="11" t="s">
        <v>15</v>
      </c>
      <c r="D37" s="11" t="s">
        <v>16</v>
      </c>
      <c r="E37" s="11" t="s">
        <v>17</v>
      </c>
      <c r="F37" s="11" t="s">
        <v>18</v>
      </c>
      <c r="G37" s="11" t="s">
        <v>19</v>
      </c>
      <c r="H37" s="11" t="s">
        <v>18</v>
      </c>
      <c r="I37" s="11" t="s">
        <v>19</v>
      </c>
      <c r="J37" s="11" t="s">
        <v>20</v>
      </c>
    </row>
    <row r="38" customFormat="false" ht="42.1" hidden="false" customHeight="false" outlineLevel="0" collapsed="false">
      <c r="A38" s="18" t="n">
        <v>1020</v>
      </c>
      <c r="B38" s="19" t="s">
        <v>207</v>
      </c>
      <c r="C38" s="37" t="s">
        <v>208</v>
      </c>
      <c r="D38" s="20" t="n">
        <v>60</v>
      </c>
      <c r="E38" s="18" t="s">
        <v>209</v>
      </c>
      <c r="F38" s="21" t="n">
        <v>0</v>
      </c>
      <c r="G38" s="21" t="n">
        <v>200000</v>
      </c>
      <c r="H38" s="21" t="n">
        <v>0</v>
      </c>
      <c r="I38" s="21" t="n">
        <v>1000000</v>
      </c>
      <c r="J38" s="21" t="n">
        <f aca="false">SUM(F38+G38+H38+I38)</f>
        <v>1200000</v>
      </c>
    </row>
    <row r="39" customFormat="false" ht="14.05" hidden="false" customHeight="false" outlineLevel="0" collapsed="false">
      <c r="A39" s="62" t="s">
        <v>96</v>
      </c>
      <c r="B39" s="20"/>
      <c r="F39" s="42" t="n">
        <f aca="false">F38</f>
        <v>0</v>
      </c>
      <c r="G39" s="42" t="n">
        <f aca="false">G38</f>
        <v>200000</v>
      </c>
      <c r="H39" s="42" t="n">
        <f aca="false">H38</f>
        <v>0</v>
      </c>
      <c r="I39" s="42" t="n">
        <f aca="false">I38</f>
        <v>1000000</v>
      </c>
      <c r="J39" s="42" t="n">
        <f aca="false">J38</f>
        <v>1200000</v>
      </c>
    </row>
    <row r="40" customFormat="false" ht="14.05" hidden="false" customHeight="false" outlineLevel="0" collapsed="false">
      <c r="A40" s="62" t="s">
        <v>210</v>
      </c>
      <c r="B40" s="20"/>
      <c r="F40" s="88" t="n">
        <f aca="false">SUM(F18+F31+F39)</f>
        <v>860000</v>
      </c>
      <c r="G40" s="88" t="n">
        <f aca="false">SUM(G18+G31+G39)</f>
        <v>395000</v>
      </c>
      <c r="H40" s="88" t="n">
        <f aca="false">SUM(H18+H31+H39)</f>
        <v>100000</v>
      </c>
      <c r="I40" s="88" t="n">
        <f aca="false">SUM(I18+I31+I39)</f>
        <v>1100000</v>
      </c>
      <c r="J40" s="88" t="n">
        <f aca="false">J39</f>
        <v>1200000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19:B19"/>
    <mergeCell ref="A20:J20"/>
    <mergeCell ref="A21:B21"/>
    <mergeCell ref="E21:F21"/>
    <mergeCell ref="G21:J21"/>
    <mergeCell ref="A22:B22"/>
    <mergeCell ref="D22:F22"/>
    <mergeCell ref="G22:J22"/>
    <mergeCell ref="F23:G23"/>
    <mergeCell ref="H23:I23"/>
    <mergeCell ref="A32:B32"/>
    <mergeCell ref="A33:J33"/>
    <mergeCell ref="A34:B34"/>
    <mergeCell ref="E34:F34"/>
    <mergeCell ref="G34:J34"/>
    <mergeCell ref="A35:B35"/>
    <mergeCell ref="D35:F35"/>
    <mergeCell ref="G35:J35"/>
    <mergeCell ref="F36:G36"/>
    <mergeCell ref="H36:I36"/>
  </mergeCells>
  <printOptions headings="false" gridLines="false" gridLinesSet="true" horizontalCentered="false" verticalCentered="false"/>
  <pageMargins left="0.511805555555555" right="0.315277777777778" top="0.677083333333333" bottom="1.13263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RowHeight="12.85"/>
  <cols>
    <col collapsed="false" hidden="false" max="1" min="1" style="1" width="8.10204081632653"/>
    <col collapsed="false" hidden="false" max="2" min="2" style="1" width="46.3010204081633"/>
    <col collapsed="false" hidden="false" max="3" min="3" style="1" width="15.2551020408163"/>
    <col collapsed="false" hidden="false" max="4" min="4" style="1" width="7.1530612244898"/>
    <col collapsed="false" hidden="false" max="5" min="5" style="1" width="8.36734693877551"/>
    <col collapsed="false" hidden="false" max="6" min="6" style="1" width="9.85204081632653"/>
    <col collapsed="false" hidden="false" max="8" min="7" style="1" width="9.17857142857143"/>
    <col collapsed="false" hidden="false" max="9" min="9" style="1" width="9.71938775510204"/>
    <col collapsed="false" hidden="false" max="10" min="10" style="1" width="12.9591836734694"/>
    <col collapsed="false" hidden="false" max="1025" min="11" style="1" width="8.36734693877551"/>
  </cols>
  <sheetData>
    <row r="1" customFormat="false" ht="14.05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true" outlineLevel="0" collapsed="false">
      <c r="A3" s="5"/>
      <c r="B3" s="5"/>
      <c r="C3" s="5"/>
      <c r="D3" s="5"/>
      <c r="E3" s="5"/>
      <c r="F3" s="5"/>
      <c r="G3" s="7" t="s">
        <v>211</v>
      </c>
      <c r="H3" s="7"/>
      <c r="I3" s="7"/>
      <c r="J3" s="7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true" outlineLevel="0" collapsed="false">
      <c r="A4" s="8" t="s">
        <v>72</v>
      </c>
      <c r="B4" s="8"/>
      <c r="C4" s="9"/>
      <c r="D4" s="9"/>
      <c r="E4" s="9"/>
      <c r="F4" s="9"/>
      <c r="G4" s="9"/>
      <c r="H4" s="9"/>
      <c r="I4" s="9"/>
      <c r="J4" s="9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true" outlineLevel="0" collapsed="false">
      <c r="A5" s="10" t="s">
        <v>212</v>
      </c>
      <c r="B5" s="10"/>
      <c r="C5" s="10"/>
      <c r="D5" s="10"/>
      <c r="E5" s="10"/>
      <c r="F5" s="10"/>
      <c r="G5" s="9"/>
      <c r="H5" s="9"/>
      <c r="I5" s="9"/>
      <c r="J5" s="9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4.05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7</v>
      </c>
      <c r="F6" s="11"/>
      <c r="G6" s="11" t="s">
        <v>8</v>
      </c>
      <c r="H6" s="11"/>
      <c r="I6" s="11"/>
      <c r="J6" s="11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true" outlineLevel="0" collapsed="false">
      <c r="A7" s="14" t="s">
        <v>9</v>
      </c>
      <c r="B7" s="14"/>
      <c r="C7" s="15" t="s">
        <v>10</v>
      </c>
      <c r="D7" s="15"/>
      <c r="E7" s="15"/>
      <c r="F7" s="15"/>
      <c r="G7" s="15" t="n">
        <v>100</v>
      </c>
      <c r="H7" s="15"/>
      <c r="I7" s="15"/>
      <c r="J7" s="15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4.05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4" customFormat="true" ht="33.7" hidden="false" customHeight="true" outlineLevel="0" collapsed="false">
      <c r="A10" s="18" t="n">
        <v>1109</v>
      </c>
      <c r="B10" s="23" t="s">
        <v>213</v>
      </c>
      <c r="C10" s="23" t="s">
        <v>62</v>
      </c>
      <c r="D10" s="25" t="n">
        <v>15</v>
      </c>
      <c r="E10" s="26" t="s">
        <v>53</v>
      </c>
      <c r="F10" s="64" t="n">
        <v>0</v>
      </c>
      <c r="G10" s="64" t="n">
        <v>50000</v>
      </c>
      <c r="H10" s="64" t="n">
        <v>0</v>
      </c>
      <c r="I10" s="64" t="n">
        <v>0</v>
      </c>
      <c r="J10" s="64" t="n">
        <f aca="false">SUM(F10+G10+H10+I10)</f>
        <v>50000</v>
      </c>
    </row>
    <row r="11" s="34" customFormat="true" ht="17.9" hidden="false" customHeight="false" outlineLevel="0" collapsed="false">
      <c r="A11" s="18" t="n">
        <v>2232</v>
      </c>
      <c r="B11" s="23" t="s">
        <v>214</v>
      </c>
      <c r="C11" s="23" t="s">
        <v>215</v>
      </c>
      <c r="D11" s="25" t="n">
        <v>1</v>
      </c>
      <c r="E11" s="26" t="s">
        <v>216</v>
      </c>
      <c r="F11" s="64" t="n">
        <v>120000</v>
      </c>
      <c r="G11" s="64" t="n">
        <v>60000</v>
      </c>
      <c r="H11" s="64" t="n">
        <v>0</v>
      </c>
      <c r="I11" s="64" t="n">
        <v>0</v>
      </c>
      <c r="J11" s="64" t="n">
        <f aca="false">SUM(F11+G11+H11+I11)</f>
        <v>180000</v>
      </c>
    </row>
    <row r="12" customFormat="false" ht="29.25" hidden="false" customHeight="true" outlineLevel="0" collapsed="false">
      <c r="A12" s="18" t="n">
        <v>2046</v>
      </c>
      <c r="B12" s="37" t="s">
        <v>80</v>
      </c>
      <c r="C12" s="37" t="s">
        <v>64</v>
      </c>
      <c r="D12" s="20" t="n">
        <v>4</v>
      </c>
      <c r="E12" s="18" t="s">
        <v>65</v>
      </c>
      <c r="F12" s="63" t="n">
        <v>304547</v>
      </c>
      <c r="G12" s="63" t="n">
        <v>0</v>
      </c>
      <c r="H12" s="63" t="n">
        <v>0</v>
      </c>
      <c r="I12" s="63" t="n">
        <v>0</v>
      </c>
      <c r="J12" s="63" t="n">
        <f aca="false">SUM(F12+G12+H12+I12)</f>
        <v>304547</v>
      </c>
    </row>
    <row r="13" customFormat="false" ht="17.9" hidden="false" customHeight="false" outlineLevel="0" collapsed="false">
      <c r="A13" s="18" t="n">
        <v>2046</v>
      </c>
      <c r="B13" s="19" t="s">
        <v>217</v>
      </c>
      <c r="C13" s="19" t="s">
        <v>33</v>
      </c>
      <c r="D13" s="20" t="n">
        <v>100</v>
      </c>
      <c r="E13" s="18" t="s">
        <v>10</v>
      </c>
      <c r="F13" s="63" t="n">
        <v>300000</v>
      </c>
      <c r="G13" s="63" t="n">
        <v>0</v>
      </c>
      <c r="H13" s="63" t="n">
        <v>0</v>
      </c>
      <c r="I13" s="63" t="n">
        <v>0</v>
      </c>
      <c r="J13" s="63" t="n">
        <f aca="false">SUM(F13+G13+H13+I13)</f>
        <v>300000</v>
      </c>
    </row>
    <row r="14" customFormat="false" ht="78.7" hidden="false" customHeight="true" outlineLevel="0" collapsed="false">
      <c r="A14" s="18" t="s">
        <v>218</v>
      </c>
      <c r="B14" s="36" t="s">
        <v>219</v>
      </c>
      <c r="C14" s="37" t="s">
        <v>220</v>
      </c>
      <c r="D14" s="20" t="n">
        <v>100</v>
      </c>
      <c r="E14" s="18" t="s">
        <v>10</v>
      </c>
      <c r="F14" s="63" t="n">
        <v>300000</v>
      </c>
      <c r="G14" s="63" t="n">
        <v>300000</v>
      </c>
      <c r="H14" s="63" t="n">
        <v>0</v>
      </c>
      <c r="I14" s="63" t="n">
        <v>900000</v>
      </c>
      <c r="J14" s="63" t="n">
        <f aca="false">SUM(F14+G14+H14+I14)</f>
        <v>1500000</v>
      </c>
    </row>
    <row r="15" customFormat="false" ht="42.85" hidden="false" customHeight="true" outlineLevel="0" collapsed="false">
      <c r="A15" s="18" t="n">
        <v>2137</v>
      </c>
      <c r="B15" s="36" t="s">
        <v>221</v>
      </c>
      <c r="C15" s="29" t="s">
        <v>222</v>
      </c>
      <c r="D15" s="20" t="n">
        <v>100</v>
      </c>
      <c r="E15" s="18" t="s">
        <v>10</v>
      </c>
      <c r="F15" s="63" t="n">
        <v>100000</v>
      </c>
      <c r="G15" s="63" t="n">
        <v>0</v>
      </c>
      <c r="H15" s="63" t="n">
        <v>0</v>
      </c>
      <c r="I15" s="63" t="n">
        <v>0</v>
      </c>
      <c r="J15" s="63" t="n">
        <f aca="false">SUM(F15+G15+H15+I15)</f>
        <v>100000</v>
      </c>
    </row>
    <row r="16" customFormat="false" ht="91.75" hidden="false" customHeight="false" outlineLevel="0" collapsed="false">
      <c r="A16" s="18" t="n">
        <v>2081</v>
      </c>
      <c r="B16" s="36" t="s">
        <v>223</v>
      </c>
      <c r="C16" s="29" t="s">
        <v>224</v>
      </c>
      <c r="D16" s="20" t="n">
        <v>100</v>
      </c>
      <c r="E16" s="18" t="s">
        <v>10</v>
      </c>
      <c r="F16" s="63" t="n">
        <v>100000</v>
      </c>
      <c r="G16" s="63" t="n">
        <v>80000</v>
      </c>
      <c r="H16" s="63" t="n">
        <v>0</v>
      </c>
      <c r="I16" s="63" t="n">
        <v>400000</v>
      </c>
      <c r="J16" s="63" t="n">
        <f aca="false">SUM(F16+G16+H16+I16)</f>
        <v>580000</v>
      </c>
    </row>
    <row r="17" customFormat="false" ht="14.05" hidden="false" customHeight="false" outlineLevel="0" collapsed="false">
      <c r="A17" s="0"/>
      <c r="B17" s="0"/>
      <c r="C17" s="0"/>
      <c r="D17" s="0"/>
      <c r="E17" s="0"/>
      <c r="F17" s="65" t="n">
        <f aca="false">SUM(F10:F16)</f>
        <v>1224547</v>
      </c>
      <c r="G17" s="65" t="n">
        <f aca="false">SUM(G10:G16)</f>
        <v>490000</v>
      </c>
      <c r="H17" s="65" t="n">
        <f aca="false">SUM(H10:H16)</f>
        <v>0</v>
      </c>
      <c r="I17" s="65" t="n">
        <f aca="false">SUM(I10:I16)</f>
        <v>1300000</v>
      </c>
      <c r="J17" s="65" t="n">
        <f aca="false">SUM(J10:J16)</f>
        <v>3014547</v>
      </c>
    </row>
    <row r="18" customFormat="false" ht="15" hidden="false" customHeight="true" outlineLevel="0" collapsed="false">
      <c r="A18" s="8" t="s">
        <v>72</v>
      </c>
      <c r="B18" s="8"/>
      <c r="C18" s="9"/>
      <c r="D18" s="9"/>
      <c r="E18" s="9"/>
      <c r="F18" s="9"/>
      <c r="G18" s="9"/>
      <c r="H18" s="9"/>
      <c r="I18" s="9"/>
      <c r="J18" s="9"/>
    </row>
    <row r="19" customFormat="false" ht="15" hidden="false" customHeight="true" outlineLevel="0" collapsed="false">
      <c r="A19" s="10" t="s">
        <v>73</v>
      </c>
      <c r="B19" s="10"/>
      <c r="C19" s="10"/>
      <c r="D19" s="10"/>
      <c r="E19" s="10"/>
      <c r="F19" s="10"/>
      <c r="G19" s="9"/>
      <c r="H19" s="9"/>
      <c r="I19" s="9"/>
      <c r="J19" s="9"/>
    </row>
    <row r="20" customFormat="false" ht="14.05" hidden="false" customHeight="false" outlineLevel="0" collapsed="false">
      <c r="A20" s="11" t="s">
        <v>5</v>
      </c>
      <c r="B20" s="11"/>
      <c r="C20" s="12" t="s">
        <v>6</v>
      </c>
      <c r="D20" s="13"/>
      <c r="E20" s="11" t="s">
        <v>7</v>
      </c>
      <c r="F20" s="11"/>
      <c r="G20" s="11" t="s">
        <v>8</v>
      </c>
      <c r="H20" s="11"/>
      <c r="I20" s="11"/>
      <c r="J20" s="11"/>
    </row>
    <row r="21" customFormat="false" ht="15" hidden="false" customHeight="true" outlineLevel="0" collapsed="false">
      <c r="A21" s="14" t="s">
        <v>9</v>
      </c>
      <c r="B21" s="14"/>
      <c r="C21" s="15" t="s">
        <v>10</v>
      </c>
      <c r="D21" s="15"/>
      <c r="E21" s="15"/>
      <c r="F21" s="15"/>
      <c r="G21" s="15" t="n">
        <v>100</v>
      </c>
      <c r="H21" s="15"/>
      <c r="I21" s="15"/>
      <c r="J21" s="15"/>
    </row>
    <row r="22" customFormat="false" ht="15.75" hidden="false" customHeight="true" outlineLevel="0" collapsed="false">
      <c r="A22" s="14"/>
      <c r="B22" s="14"/>
      <c r="C22" s="14"/>
      <c r="D22" s="14"/>
      <c r="E22" s="14"/>
      <c r="F22" s="16" t="s">
        <v>11</v>
      </c>
      <c r="G22" s="16"/>
      <c r="H22" s="16" t="s">
        <v>12</v>
      </c>
      <c r="I22" s="16"/>
      <c r="J22" s="14"/>
    </row>
    <row r="23" customFormat="false" ht="14.05" hidden="false" customHeight="false" outlineLevel="0" collapsed="false">
      <c r="A23" s="11" t="s">
        <v>13</v>
      </c>
      <c r="B23" s="11" t="s">
        <v>14</v>
      </c>
      <c r="C23" s="11" t="s">
        <v>15</v>
      </c>
      <c r="D23" s="11" t="s">
        <v>16</v>
      </c>
      <c r="E23" s="11" t="s">
        <v>17</v>
      </c>
      <c r="F23" s="11" t="s">
        <v>18</v>
      </c>
      <c r="G23" s="11" t="s">
        <v>19</v>
      </c>
      <c r="H23" s="11" t="s">
        <v>18</v>
      </c>
      <c r="I23" s="11" t="s">
        <v>19</v>
      </c>
      <c r="J23" s="11" t="s">
        <v>20</v>
      </c>
    </row>
    <row r="24" customFormat="false" ht="54.1" hidden="false" customHeight="true" outlineLevel="0" collapsed="false">
      <c r="A24" s="18" t="n">
        <v>2047</v>
      </c>
      <c r="B24" s="36" t="s">
        <v>225</v>
      </c>
      <c r="C24" s="19" t="s">
        <v>101</v>
      </c>
      <c r="D24" s="20" t="n">
        <v>100</v>
      </c>
      <c r="E24" s="18" t="s">
        <v>10</v>
      </c>
      <c r="F24" s="66" t="n">
        <v>0</v>
      </c>
      <c r="G24" s="66" t="n">
        <v>80000</v>
      </c>
      <c r="H24" s="66" t="n">
        <v>0</v>
      </c>
      <c r="I24" s="66" t="n">
        <v>0</v>
      </c>
      <c r="J24" s="66" t="n">
        <f aca="false">SUM(F24+G24+H24+I24)</f>
        <v>80000</v>
      </c>
    </row>
    <row r="25" customFormat="false" ht="42.3" hidden="false" customHeight="true" outlineLevel="0" collapsed="false">
      <c r="A25" s="18" t="n">
        <v>1015</v>
      </c>
      <c r="B25" s="36" t="s">
        <v>226</v>
      </c>
      <c r="C25" s="19" t="s">
        <v>227</v>
      </c>
      <c r="D25" s="20" t="n">
        <v>100</v>
      </c>
      <c r="E25" s="18" t="s">
        <v>10</v>
      </c>
      <c r="F25" s="66" t="n">
        <v>0</v>
      </c>
      <c r="G25" s="66" t="n">
        <v>100000</v>
      </c>
      <c r="H25" s="66" t="n">
        <v>0</v>
      </c>
      <c r="I25" s="66" t="n">
        <v>100000</v>
      </c>
      <c r="J25" s="66" t="n">
        <f aca="false">SUM(F25+G25+H25+I25)</f>
        <v>200000</v>
      </c>
    </row>
    <row r="26" customFormat="false" ht="14.05" hidden="false" customHeight="false" outlineLevel="0" collapsed="false">
      <c r="A26" s="0"/>
      <c r="B26" s="0"/>
      <c r="C26" s="0"/>
      <c r="D26" s="0"/>
      <c r="E26" s="0"/>
      <c r="F26" s="70" t="n">
        <f aca="false">SUM(F24:F25)</f>
        <v>0</v>
      </c>
      <c r="G26" s="70" t="n">
        <f aca="false">SUM(G24:G25)</f>
        <v>180000</v>
      </c>
      <c r="H26" s="70" t="n">
        <f aca="false">SUM(H24:H25)</f>
        <v>0</v>
      </c>
      <c r="I26" s="70" t="n">
        <f aca="false">SUM(I24:I25)</f>
        <v>100000</v>
      </c>
      <c r="J26" s="70" t="n">
        <f aca="false">SUM(J24:J25)</f>
        <v>280000</v>
      </c>
    </row>
    <row r="27" customFormat="false" ht="14.05" hidden="false" customHeight="false" outlineLevel="0" collapsed="false">
      <c r="A27" s="80" t="s">
        <v>96</v>
      </c>
      <c r="B27" s="1" t="s">
        <v>228</v>
      </c>
      <c r="C27" s="0"/>
      <c r="D27" s="0"/>
      <c r="E27" s="0"/>
      <c r="F27" s="89" t="n">
        <f aca="false">SUM(F17+F26)</f>
        <v>1224547</v>
      </c>
      <c r="G27" s="89" t="n">
        <f aca="false">SUM(G17+G26)</f>
        <v>670000</v>
      </c>
      <c r="H27" s="89" t="n">
        <f aca="false">SUM(H17+H26)</f>
        <v>0</v>
      </c>
      <c r="I27" s="89" t="n">
        <f aca="false">SUM(I17+I26)</f>
        <v>1400000</v>
      </c>
      <c r="J27" s="89" t="n">
        <f aca="false">SUM(J17+J26)</f>
        <v>3294547</v>
      </c>
    </row>
    <row r="28" customFormat="false" ht="14.05" hidden="false" customHeight="false" outlineLevel="0" collapsed="false">
      <c r="A28" s="80"/>
      <c r="B28" s="0"/>
      <c r="C28" s="0"/>
      <c r="D28" s="0"/>
      <c r="E28" s="0"/>
      <c r="F28" s="90"/>
      <c r="G28" s="90"/>
      <c r="H28" s="90"/>
      <c r="I28" s="90"/>
      <c r="J28" s="90"/>
    </row>
    <row r="29" customFormat="false" ht="14.05" hidden="false" customHeight="true" outlineLevel="0" collapsed="false">
      <c r="A29" s="8" t="s">
        <v>47</v>
      </c>
      <c r="B29" s="8"/>
      <c r="C29" s="9"/>
      <c r="D29" s="9"/>
      <c r="E29" s="9"/>
      <c r="F29" s="9"/>
      <c r="G29" s="9"/>
      <c r="H29" s="9"/>
      <c r="I29" s="9"/>
      <c r="J29" s="9"/>
    </row>
    <row r="30" customFormat="false" ht="14.05" hidden="false" customHeight="true" outlineLevel="0" collapsed="false">
      <c r="A30" s="10" t="s">
        <v>229</v>
      </c>
      <c r="B30" s="10"/>
      <c r="C30" s="10"/>
      <c r="D30" s="10"/>
      <c r="E30" s="10"/>
      <c r="F30" s="10"/>
      <c r="G30" s="9"/>
      <c r="H30" s="9"/>
      <c r="I30" s="9"/>
      <c r="J30" s="9"/>
    </row>
    <row r="31" customFormat="false" ht="14.05" hidden="false" customHeight="false" outlineLevel="0" collapsed="false">
      <c r="A31" s="11" t="s">
        <v>5</v>
      </c>
      <c r="B31" s="11"/>
      <c r="C31" s="12" t="s">
        <v>6</v>
      </c>
      <c r="D31" s="13"/>
      <c r="E31" s="11" t="s">
        <v>7</v>
      </c>
      <c r="F31" s="11"/>
      <c r="G31" s="11" t="s">
        <v>8</v>
      </c>
      <c r="H31" s="11"/>
      <c r="I31" s="11"/>
      <c r="J31" s="11"/>
    </row>
    <row r="32" customFormat="false" ht="14.05" hidden="false" customHeight="true" outlineLevel="0" collapsed="false">
      <c r="A32" s="14" t="s">
        <v>9</v>
      </c>
      <c r="B32" s="14"/>
      <c r="C32" s="15" t="s">
        <v>10</v>
      </c>
      <c r="D32" s="15"/>
      <c r="E32" s="15"/>
      <c r="F32" s="15"/>
      <c r="G32" s="15" t="n">
        <v>100</v>
      </c>
      <c r="H32" s="15"/>
      <c r="I32" s="15"/>
      <c r="J32" s="15"/>
    </row>
    <row r="33" customFormat="false" ht="14.05" hidden="false" customHeight="true" outlineLevel="0" collapsed="false">
      <c r="A33" s="14"/>
      <c r="B33" s="14"/>
      <c r="C33" s="14"/>
      <c r="D33" s="14"/>
      <c r="E33" s="14"/>
      <c r="F33" s="16" t="s">
        <v>11</v>
      </c>
      <c r="G33" s="16"/>
      <c r="H33" s="16" t="s">
        <v>12</v>
      </c>
      <c r="I33" s="16"/>
      <c r="J33" s="14"/>
    </row>
    <row r="34" customFormat="false" ht="14.05" hidden="false" customHeight="false" outlineLevel="0" collapsed="false">
      <c r="A34" s="11" t="s">
        <v>13</v>
      </c>
      <c r="B34" s="11" t="s">
        <v>14</v>
      </c>
      <c r="C34" s="11" t="s">
        <v>15</v>
      </c>
      <c r="D34" s="11" t="s">
        <v>16</v>
      </c>
      <c r="E34" s="11" t="s">
        <v>17</v>
      </c>
      <c r="F34" s="11" t="s">
        <v>18</v>
      </c>
      <c r="G34" s="11" t="s">
        <v>19</v>
      </c>
      <c r="H34" s="11" t="s">
        <v>18</v>
      </c>
      <c r="I34" s="11" t="s">
        <v>19</v>
      </c>
      <c r="J34" s="11" t="s">
        <v>20</v>
      </c>
    </row>
    <row r="35" customFormat="false" ht="17.9" hidden="false" customHeight="false" outlineLevel="0" collapsed="false">
      <c r="A35" s="18" t="n">
        <v>2194</v>
      </c>
      <c r="B35" s="19" t="s">
        <v>217</v>
      </c>
      <c r="C35" s="19" t="s">
        <v>33</v>
      </c>
      <c r="D35" s="20" t="n">
        <v>100</v>
      </c>
      <c r="E35" s="18" t="s">
        <v>10</v>
      </c>
      <c r="F35" s="21" t="n">
        <v>200000</v>
      </c>
      <c r="G35" s="21" t="n">
        <v>0</v>
      </c>
      <c r="H35" s="21" t="n">
        <v>0</v>
      </c>
      <c r="I35" s="21" t="n">
        <v>0</v>
      </c>
      <c r="J35" s="21" t="n">
        <f aca="false">SUM(F35+G35+H35+I35)</f>
        <v>200000</v>
      </c>
    </row>
    <row r="36" customFormat="false" ht="14.05" hidden="false" customHeight="false" outlineLevel="0" collapsed="false">
      <c r="A36" s="0"/>
      <c r="B36" s="0"/>
      <c r="C36" s="0"/>
      <c r="D36" s="0"/>
      <c r="E36" s="0"/>
      <c r="F36" s="70" t="n">
        <f aca="false">SUM(F35:F35)</f>
        <v>200000</v>
      </c>
      <c r="G36" s="70" t="n">
        <f aca="false">SUM(G35:G35)</f>
        <v>0</v>
      </c>
      <c r="H36" s="70" t="n">
        <f aca="false">SUM(H35:H35)</f>
        <v>0</v>
      </c>
      <c r="I36" s="70" t="n">
        <f aca="false">SUM(I35:I35)</f>
        <v>0</v>
      </c>
      <c r="J36" s="70" t="n">
        <f aca="false">SUM(J35:J35)</f>
        <v>200000</v>
      </c>
    </row>
    <row r="37" customFormat="false" ht="14.05" hidden="false" customHeight="true" outlineLevel="0" collapsed="false">
      <c r="A37" s="8" t="s">
        <v>230</v>
      </c>
      <c r="B37" s="8"/>
      <c r="C37" s="9"/>
      <c r="D37" s="9"/>
      <c r="E37" s="9"/>
      <c r="F37" s="9"/>
      <c r="G37" s="9"/>
      <c r="H37" s="9"/>
      <c r="I37" s="9"/>
      <c r="J37" s="9"/>
    </row>
    <row r="38" customFormat="false" ht="14.05" hidden="false" customHeight="true" outlineLevel="0" collapsed="false">
      <c r="A38" s="10" t="s">
        <v>231</v>
      </c>
      <c r="B38" s="10"/>
      <c r="C38" s="10"/>
      <c r="D38" s="10"/>
      <c r="E38" s="10"/>
      <c r="F38" s="10"/>
      <c r="G38" s="9"/>
      <c r="H38" s="9"/>
      <c r="I38" s="9"/>
      <c r="J38" s="9"/>
    </row>
    <row r="39" customFormat="false" ht="14.05" hidden="false" customHeight="false" outlineLevel="0" collapsed="false">
      <c r="A39" s="11" t="s">
        <v>5</v>
      </c>
      <c r="B39" s="11"/>
      <c r="C39" s="12" t="s">
        <v>6</v>
      </c>
      <c r="D39" s="13"/>
      <c r="E39" s="11" t="s">
        <v>7</v>
      </c>
      <c r="F39" s="11"/>
      <c r="G39" s="11" t="s">
        <v>8</v>
      </c>
      <c r="H39" s="11"/>
      <c r="I39" s="11"/>
      <c r="J39" s="11"/>
    </row>
    <row r="40" customFormat="false" ht="14.05" hidden="false" customHeight="true" outlineLevel="0" collapsed="false">
      <c r="A40" s="14" t="s">
        <v>9</v>
      </c>
      <c r="B40" s="14"/>
      <c r="C40" s="15" t="s">
        <v>10</v>
      </c>
      <c r="D40" s="15"/>
      <c r="E40" s="15"/>
      <c r="F40" s="15"/>
      <c r="G40" s="15" t="n">
        <v>75</v>
      </c>
      <c r="H40" s="15"/>
      <c r="I40" s="15"/>
      <c r="J40" s="15"/>
    </row>
    <row r="41" customFormat="false" ht="14.05" hidden="false" customHeight="true" outlineLevel="0" collapsed="false">
      <c r="A41" s="14"/>
      <c r="B41" s="14"/>
      <c r="C41" s="14"/>
      <c r="D41" s="14"/>
      <c r="E41" s="14"/>
      <c r="F41" s="16" t="s">
        <v>11</v>
      </c>
      <c r="G41" s="16"/>
      <c r="H41" s="16" t="s">
        <v>12</v>
      </c>
      <c r="I41" s="16"/>
      <c r="J41" s="14"/>
    </row>
    <row r="42" customFormat="false" ht="14.05" hidden="false" customHeight="false" outlineLevel="0" collapsed="false">
      <c r="A42" s="11" t="s">
        <v>13</v>
      </c>
      <c r="B42" s="11" t="s">
        <v>14</v>
      </c>
      <c r="C42" s="11" t="s">
        <v>15</v>
      </c>
      <c r="D42" s="11" t="s">
        <v>16</v>
      </c>
      <c r="E42" s="11" t="s">
        <v>17</v>
      </c>
      <c r="F42" s="11" t="s">
        <v>18</v>
      </c>
      <c r="G42" s="11" t="s">
        <v>19</v>
      </c>
      <c r="H42" s="11" t="s">
        <v>18</v>
      </c>
      <c r="I42" s="11" t="s">
        <v>19</v>
      </c>
      <c r="J42" s="11" t="s">
        <v>20</v>
      </c>
    </row>
    <row r="43" customFormat="false" ht="17.4" hidden="false" customHeight="false" outlineLevel="0" collapsed="false">
      <c r="A43" s="18" t="n">
        <v>2043</v>
      </c>
      <c r="B43" s="37" t="s">
        <v>232</v>
      </c>
      <c r="C43" s="19" t="s">
        <v>233</v>
      </c>
      <c r="D43" s="20" t="n">
        <v>30</v>
      </c>
      <c r="E43" s="18" t="s">
        <v>53</v>
      </c>
      <c r="F43" s="21" t="n">
        <v>0</v>
      </c>
      <c r="G43" s="21" t="n">
        <v>100000</v>
      </c>
      <c r="H43" s="21" t="n">
        <v>0</v>
      </c>
      <c r="I43" s="21" t="n">
        <v>0</v>
      </c>
      <c r="J43" s="21" t="n">
        <f aca="false">SUM(F43+G43+H43+I43)</f>
        <v>100000</v>
      </c>
    </row>
    <row r="44" customFormat="false" ht="17.4" hidden="false" customHeight="false" outlineLevel="0" collapsed="false">
      <c r="A44" s="18" t="n">
        <v>2043</v>
      </c>
      <c r="B44" s="37" t="s">
        <v>234</v>
      </c>
      <c r="C44" s="19" t="s">
        <v>235</v>
      </c>
      <c r="D44" s="20" t="n">
        <v>1</v>
      </c>
      <c r="E44" s="18" t="s">
        <v>236</v>
      </c>
      <c r="F44" s="21" t="n">
        <v>0</v>
      </c>
      <c r="G44" s="21" t="n">
        <v>50000</v>
      </c>
      <c r="H44" s="21" t="n">
        <v>0</v>
      </c>
      <c r="I44" s="21" t="n">
        <v>100000</v>
      </c>
      <c r="J44" s="21" t="n">
        <f aca="false">SUM(F44+G44+H44+I44)</f>
        <v>150000</v>
      </c>
    </row>
    <row r="45" customFormat="false" ht="14.05" hidden="false" customHeight="false" outlineLevel="0" collapsed="false">
      <c r="A45" s="31"/>
      <c r="B45" s="0"/>
      <c r="C45" s="0"/>
      <c r="D45" s="0"/>
      <c r="E45" s="0"/>
      <c r="F45" s="71" t="n">
        <f aca="false">SUM(F43:F44)</f>
        <v>0</v>
      </c>
      <c r="G45" s="70" t="n">
        <f aca="false">SUM(G43:G44)</f>
        <v>150000</v>
      </c>
      <c r="H45" s="70" t="n">
        <f aca="false">SUM(H43:H44)</f>
        <v>0</v>
      </c>
      <c r="I45" s="70" t="n">
        <f aca="false">SUM(I43:I44)</f>
        <v>100000</v>
      </c>
      <c r="J45" s="70" t="n">
        <f aca="false">SUM(J43:J44)</f>
        <v>250000</v>
      </c>
    </row>
    <row r="46" customFormat="false" ht="14.05" hidden="false" customHeight="true" outlineLevel="0" collapsed="false">
      <c r="A46" s="8" t="s">
        <v>237</v>
      </c>
      <c r="B46" s="8"/>
      <c r="C46" s="9"/>
      <c r="D46" s="9"/>
      <c r="E46" s="9"/>
      <c r="F46" s="9"/>
      <c r="G46" s="9"/>
      <c r="H46" s="9"/>
      <c r="I46" s="9"/>
      <c r="J46" s="9"/>
    </row>
    <row r="47" customFormat="false" ht="17.75" hidden="false" customHeight="true" outlineLevel="0" collapsed="false">
      <c r="A47" s="10" t="s">
        <v>238</v>
      </c>
      <c r="B47" s="10"/>
      <c r="C47" s="10"/>
      <c r="D47" s="10"/>
      <c r="E47" s="10"/>
      <c r="F47" s="10"/>
      <c r="G47" s="9"/>
      <c r="H47" s="9"/>
      <c r="I47" s="9"/>
      <c r="J47" s="9"/>
    </row>
    <row r="48" customFormat="false" ht="14.05" hidden="false" customHeight="false" outlineLevel="0" collapsed="false">
      <c r="A48" s="11" t="s">
        <v>5</v>
      </c>
      <c r="B48" s="11"/>
      <c r="C48" s="12" t="s">
        <v>6</v>
      </c>
      <c r="D48" s="13"/>
      <c r="E48" s="11" t="s">
        <v>7</v>
      </c>
      <c r="F48" s="11"/>
      <c r="G48" s="11" t="s">
        <v>8</v>
      </c>
      <c r="H48" s="11"/>
      <c r="I48" s="11"/>
      <c r="J48" s="11"/>
    </row>
    <row r="49" customFormat="false" ht="14.05" hidden="false" customHeight="true" outlineLevel="0" collapsed="false">
      <c r="A49" s="14" t="s">
        <v>9</v>
      </c>
      <c r="B49" s="14"/>
      <c r="C49" s="15" t="s">
        <v>10</v>
      </c>
      <c r="D49" s="15"/>
      <c r="E49" s="15"/>
      <c r="F49" s="15"/>
      <c r="G49" s="15" t="n">
        <v>70</v>
      </c>
      <c r="H49" s="15"/>
      <c r="I49" s="15"/>
      <c r="J49" s="15"/>
    </row>
    <row r="50" customFormat="false" ht="14.05" hidden="false" customHeight="true" outlineLevel="0" collapsed="false">
      <c r="A50" s="14"/>
      <c r="B50" s="14"/>
      <c r="C50" s="14"/>
      <c r="D50" s="14"/>
      <c r="E50" s="14"/>
      <c r="F50" s="16" t="s">
        <v>11</v>
      </c>
      <c r="G50" s="16"/>
      <c r="H50" s="16" t="s">
        <v>12</v>
      </c>
      <c r="I50" s="16"/>
      <c r="J50" s="14"/>
    </row>
    <row r="51" customFormat="false" ht="14.05" hidden="false" customHeight="false" outlineLevel="0" collapsed="false">
      <c r="A51" s="11" t="s">
        <v>13</v>
      </c>
      <c r="B51" s="11" t="s">
        <v>14</v>
      </c>
      <c r="C51" s="11" t="s">
        <v>15</v>
      </c>
      <c r="D51" s="11" t="s">
        <v>16</v>
      </c>
      <c r="E51" s="11" t="s">
        <v>17</v>
      </c>
      <c r="F51" s="11" t="s">
        <v>18</v>
      </c>
      <c r="G51" s="11" t="s">
        <v>19</v>
      </c>
      <c r="H51" s="11" t="s">
        <v>18</v>
      </c>
      <c r="I51" s="11" t="s">
        <v>19</v>
      </c>
      <c r="J51" s="11" t="s">
        <v>20</v>
      </c>
    </row>
    <row r="52" customFormat="false" ht="17.9" hidden="false" customHeight="false" outlineLevel="0" collapsed="false">
      <c r="A52" s="18" t="n">
        <v>2194</v>
      </c>
      <c r="B52" s="37" t="s">
        <v>239</v>
      </c>
      <c r="C52" s="19" t="s">
        <v>240</v>
      </c>
      <c r="D52" s="20" t="n">
        <v>30</v>
      </c>
      <c r="E52" s="18" t="s">
        <v>53</v>
      </c>
      <c r="F52" s="21" t="n">
        <v>0</v>
      </c>
      <c r="G52" s="21" t="n">
        <v>100000</v>
      </c>
      <c r="H52" s="21" t="n">
        <v>0</v>
      </c>
      <c r="I52" s="21" t="n">
        <v>0</v>
      </c>
      <c r="J52" s="21" t="n">
        <f aca="false">SUM(F52+G52+H52+I52)</f>
        <v>100000</v>
      </c>
    </row>
    <row r="53" customFormat="false" ht="14.05" hidden="false" customHeight="false" outlineLevel="0" collapsed="false">
      <c r="A53" s="0"/>
      <c r="B53" s="0"/>
      <c r="C53" s="0"/>
      <c r="D53" s="0"/>
      <c r="E53" s="0"/>
      <c r="F53" s="71" t="n">
        <f aca="false">SUM(F52:F52)</f>
        <v>0</v>
      </c>
      <c r="G53" s="71" t="n">
        <f aca="false">SUM(G52:G52)</f>
        <v>100000</v>
      </c>
      <c r="H53" s="71" t="n">
        <f aca="false">SUM(H52:H52)</f>
        <v>0</v>
      </c>
      <c r="I53" s="71" t="n">
        <f aca="false">SUM(I52:I52)</f>
        <v>0</v>
      </c>
      <c r="J53" s="71" t="n">
        <f aca="false">SUM(J52:J52)</f>
        <v>100000</v>
      </c>
    </row>
    <row r="54" customFormat="false" ht="14.05" hidden="false" customHeight="true" outlineLevel="0" collapsed="false">
      <c r="A54" s="8" t="s">
        <v>241</v>
      </c>
      <c r="B54" s="8"/>
      <c r="C54" s="9"/>
      <c r="D54" s="9"/>
      <c r="E54" s="9"/>
      <c r="F54" s="9"/>
      <c r="G54" s="9"/>
      <c r="H54" s="9"/>
      <c r="I54" s="9"/>
      <c r="J54" s="9"/>
    </row>
    <row r="55" customFormat="false" ht="14.05" hidden="false" customHeight="true" outlineLevel="0" collapsed="false">
      <c r="A55" s="10" t="s">
        <v>242</v>
      </c>
      <c r="B55" s="10"/>
      <c r="C55" s="10"/>
      <c r="D55" s="10"/>
      <c r="E55" s="10"/>
      <c r="F55" s="10"/>
      <c r="G55" s="10"/>
      <c r="H55" s="10"/>
      <c r="I55" s="10"/>
      <c r="J55" s="10"/>
    </row>
    <row r="56" customFormat="false" ht="14.05" hidden="false" customHeight="false" outlineLevel="0" collapsed="false">
      <c r="A56" s="11" t="s">
        <v>5</v>
      </c>
      <c r="B56" s="11"/>
      <c r="C56" s="12" t="s">
        <v>6</v>
      </c>
      <c r="D56" s="13"/>
      <c r="E56" s="11" t="s">
        <v>7</v>
      </c>
      <c r="F56" s="11"/>
      <c r="G56" s="11" t="s">
        <v>8</v>
      </c>
      <c r="H56" s="11"/>
      <c r="I56" s="11"/>
      <c r="J56" s="11"/>
    </row>
    <row r="57" customFormat="false" ht="14.05" hidden="false" customHeight="true" outlineLevel="0" collapsed="false">
      <c r="A57" s="14" t="s">
        <v>9</v>
      </c>
      <c r="B57" s="14"/>
      <c r="C57" s="15" t="s">
        <v>10</v>
      </c>
      <c r="D57" s="15"/>
      <c r="E57" s="15"/>
      <c r="F57" s="15"/>
      <c r="G57" s="15" t="n">
        <v>70</v>
      </c>
      <c r="H57" s="15"/>
      <c r="I57" s="15"/>
      <c r="J57" s="15"/>
    </row>
    <row r="58" customFormat="false" ht="14.05" hidden="false" customHeight="true" outlineLevel="0" collapsed="false">
      <c r="A58" s="14"/>
      <c r="B58" s="14"/>
      <c r="C58" s="14"/>
      <c r="D58" s="14"/>
      <c r="E58" s="14"/>
      <c r="F58" s="16" t="s">
        <v>11</v>
      </c>
      <c r="G58" s="16"/>
      <c r="H58" s="16" t="s">
        <v>12</v>
      </c>
      <c r="I58" s="16"/>
      <c r="J58" s="14"/>
    </row>
    <row r="59" customFormat="false" ht="14.05" hidden="false" customHeight="false" outlineLevel="0" collapsed="false">
      <c r="A59" s="11" t="s">
        <v>13</v>
      </c>
      <c r="B59" s="11" t="s">
        <v>14</v>
      </c>
      <c r="C59" s="11" t="s">
        <v>15</v>
      </c>
      <c r="D59" s="11" t="s">
        <v>16</v>
      </c>
      <c r="E59" s="11" t="s">
        <v>17</v>
      </c>
      <c r="F59" s="11" t="s">
        <v>18</v>
      </c>
      <c r="G59" s="11" t="s">
        <v>19</v>
      </c>
      <c r="H59" s="11" t="s">
        <v>18</v>
      </c>
      <c r="I59" s="11" t="s">
        <v>19</v>
      </c>
      <c r="J59" s="11" t="s">
        <v>20</v>
      </c>
    </row>
    <row r="60" customFormat="false" ht="34.6" hidden="false" customHeight="true" outlineLevel="0" collapsed="false">
      <c r="A60" s="18" t="n">
        <v>2233</v>
      </c>
      <c r="B60" s="37" t="s">
        <v>243</v>
      </c>
      <c r="C60" s="29" t="s">
        <v>244</v>
      </c>
      <c r="D60" s="20" t="n">
        <v>100</v>
      </c>
      <c r="E60" s="18" t="s">
        <v>10</v>
      </c>
      <c r="F60" s="21" t="n">
        <v>50000</v>
      </c>
      <c r="G60" s="91" t="n">
        <v>50000</v>
      </c>
      <c r="H60" s="91" t="n">
        <v>0</v>
      </c>
      <c r="I60" s="91" t="n">
        <v>0</v>
      </c>
      <c r="J60" s="91" t="n">
        <f aca="false">SUM(F60+G60+H60+I60)</f>
        <v>100000</v>
      </c>
    </row>
    <row r="61" customFormat="false" ht="14.05" hidden="false" customHeight="false" outlineLevel="0" collapsed="false">
      <c r="A61" s="0"/>
      <c r="B61" s="0"/>
      <c r="C61" s="0"/>
      <c r="D61" s="0"/>
      <c r="E61" s="0"/>
      <c r="F61" s="92" t="n">
        <f aca="false">SUM(F60:F60)</f>
        <v>50000</v>
      </c>
      <c r="G61" s="93" t="n">
        <f aca="false">SUM(G60:G60)</f>
        <v>50000</v>
      </c>
      <c r="H61" s="93" t="n">
        <f aca="false">SUM(H60:H60)</f>
        <v>0</v>
      </c>
      <c r="I61" s="93" t="n">
        <f aca="false">SUM(I60:I60)</f>
        <v>0</v>
      </c>
      <c r="J61" s="93" t="n">
        <f aca="false">SUM(J60:J60)</f>
        <v>100000</v>
      </c>
    </row>
    <row r="62" customFormat="false" ht="14.05" hidden="false" customHeight="true" outlineLevel="0" collapsed="false">
      <c r="A62" s="8" t="s">
        <v>245</v>
      </c>
      <c r="B62" s="8"/>
      <c r="C62" s="9"/>
      <c r="D62" s="9"/>
      <c r="E62" s="9"/>
      <c r="F62" s="9"/>
      <c r="G62" s="9"/>
      <c r="H62" s="9"/>
      <c r="I62" s="9"/>
      <c r="J62" s="9"/>
    </row>
    <row r="63" customFormat="false" ht="14.05" hidden="false" customHeight="true" outlineLevel="0" collapsed="false">
      <c r="A63" s="10" t="s">
        <v>246</v>
      </c>
      <c r="B63" s="10"/>
      <c r="C63" s="10"/>
      <c r="D63" s="10"/>
      <c r="E63" s="10"/>
      <c r="F63" s="10"/>
      <c r="G63" s="10"/>
      <c r="H63" s="10"/>
      <c r="I63" s="10"/>
      <c r="J63" s="10"/>
    </row>
    <row r="64" customFormat="false" ht="14.05" hidden="false" customHeight="false" outlineLevel="0" collapsed="false">
      <c r="A64" s="11" t="s">
        <v>5</v>
      </c>
      <c r="B64" s="11"/>
      <c r="C64" s="12" t="s">
        <v>6</v>
      </c>
      <c r="D64" s="13"/>
      <c r="E64" s="11" t="s">
        <v>7</v>
      </c>
      <c r="F64" s="11"/>
      <c r="G64" s="11" t="s">
        <v>8</v>
      </c>
      <c r="H64" s="11"/>
      <c r="I64" s="11"/>
      <c r="J64" s="11"/>
    </row>
    <row r="65" customFormat="false" ht="14.05" hidden="false" customHeight="true" outlineLevel="0" collapsed="false">
      <c r="A65" s="14" t="s">
        <v>9</v>
      </c>
      <c r="B65" s="14"/>
      <c r="C65" s="15" t="s">
        <v>10</v>
      </c>
      <c r="D65" s="15"/>
      <c r="E65" s="15"/>
      <c r="F65" s="15"/>
      <c r="G65" s="15" t="n">
        <v>65</v>
      </c>
      <c r="H65" s="15"/>
      <c r="I65" s="15"/>
      <c r="J65" s="15"/>
    </row>
    <row r="66" customFormat="false" ht="14.05" hidden="false" customHeight="true" outlineLevel="0" collapsed="false">
      <c r="A66" s="14"/>
      <c r="B66" s="14"/>
      <c r="C66" s="14"/>
      <c r="D66" s="14"/>
      <c r="E66" s="14"/>
      <c r="F66" s="16" t="s">
        <v>11</v>
      </c>
      <c r="G66" s="16"/>
      <c r="H66" s="16" t="s">
        <v>12</v>
      </c>
      <c r="I66" s="16"/>
      <c r="J66" s="14"/>
    </row>
    <row r="67" customFormat="false" ht="14.05" hidden="false" customHeight="false" outlineLevel="0" collapsed="false">
      <c r="A67" s="11" t="s">
        <v>13</v>
      </c>
      <c r="B67" s="11" t="s">
        <v>14</v>
      </c>
      <c r="C67" s="11" t="s">
        <v>15</v>
      </c>
      <c r="D67" s="11" t="s">
        <v>16</v>
      </c>
      <c r="E67" s="11" t="s">
        <v>17</v>
      </c>
      <c r="F67" s="11" t="s">
        <v>18</v>
      </c>
      <c r="G67" s="11" t="s">
        <v>19</v>
      </c>
      <c r="H67" s="11" t="s">
        <v>18</v>
      </c>
      <c r="I67" s="11" t="s">
        <v>19</v>
      </c>
      <c r="J67" s="11" t="s">
        <v>20</v>
      </c>
    </row>
    <row r="68" customFormat="false" ht="42.25" hidden="false" customHeight="false" outlineLevel="0" collapsed="false">
      <c r="A68" s="18" t="n">
        <v>1111</v>
      </c>
      <c r="B68" s="35" t="s">
        <v>247</v>
      </c>
      <c r="C68" s="24" t="s">
        <v>248</v>
      </c>
      <c r="D68" s="25" t="n">
        <v>30</v>
      </c>
      <c r="E68" s="26" t="s">
        <v>249</v>
      </c>
      <c r="F68" s="27" t="n">
        <v>0</v>
      </c>
      <c r="G68" s="27" t="n">
        <v>400000</v>
      </c>
      <c r="H68" s="27" t="n">
        <v>0</v>
      </c>
      <c r="I68" s="27" t="n">
        <v>1500000</v>
      </c>
      <c r="J68" s="27" t="n">
        <f aca="false">SUM(F68+G68+H68+I68)</f>
        <v>1900000</v>
      </c>
    </row>
    <row r="69" customFormat="false" ht="14.05" hidden="false" customHeight="false" outlineLevel="0" collapsed="false">
      <c r="A69" s="0"/>
      <c r="B69" s="0"/>
      <c r="F69" s="70" t="n">
        <f aca="false">SUM(F68:F68)</f>
        <v>0</v>
      </c>
      <c r="G69" s="70" t="n">
        <f aca="false">SUM(G68:G68)</f>
        <v>400000</v>
      </c>
      <c r="H69" s="70" t="n">
        <f aca="false">SUM(H68:H68)</f>
        <v>0</v>
      </c>
      <c r="I69" s="70" t="n">
        <f aca="false">SUM(I68:I68)</f>
        <v>1500000</v>
      </c>
      <c r="J69" s="70" t="n">
        <f aca="false">SUM(J68:J68)</f>
        <v>1900000</v>
      </c>
    </row>
    <row r="70" customFormat="false" ht="14.05" hidden="false" customHeight="false" outlineLevel="0" collapsed="false">
      <c r="A70" s="62" t="s">
        <v>96</v>
      </c>
      <c r="B70" s="74" t="s">
        <v>250</v>
      </c>
      <c r="F70" s="88" t="n">
        <f aca="false">SUM(F36+F45+F53+F61+F69)</f>
        <v>250000</v>
      </c>
      <c r="G70" s="89" t="n">
        <f aca="false">SUM(G36+G45+G53+G61+G69)</f>
        <v>700000</v>
      </c>
      <c r="H70" s="89" t="n">
        <f aca="false">SUM(H36+H45+H53+H61+H69)</f>
        <v>0</v>
      </c>
      <c r="I70" s="89" t="n">
        <f aca="false">SUM(I36+I45+I53+I61+I69)</f>
        <v>1600000</v>
      </c>
      <c r="J70" s="89" t="n">
        <f aca="false">SUM(J36+J45+J53+J61+J69)</f>
        <v>2550000</v>
      </c>
    </row>
    <row r="71" customFormat="false" ht="14.05" hidden="false" customHeight="false" outlineLevel="0" collapsed="false">
      <c r="A71" s="74" t="s">
        <v>210</v>
      </c>
      <c r="B71" s="74"/>
      <c r="F71" s="94" t="n">
        <f aca="false">F70+F27</f>
        <v>1474547</v>
      </c>
      <c r="G71" s="94" t="n">
        <f aca="false">G70+G27</f>
        <v>1370000</v>
      </c>
      <c r="H71" s="94" t="n">
        <f aca="false">H70+H27</f>
        <v>0</v>
      </c>
      <c r="I71" s="94" t="n">
        <f aca="false">I70+I27</f>
        <v>3000000</v>
      </c>
      <c r="J71" s="94" t="n">
        <f aca="false">J70+J27</f>
        <v>5844547</v>
      </c>
    </row>
  </sheetData>
  <mergeCells count="7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18:B18"/>
    <mergeCell ref="A19:F19"/>
    <mergeCell ref="A20:B20"/>
    <mergeCell ref="E20:F20"/>
    <mergeCell ref="G20:J20"/>
    <mergeCell ref="A21:B21"/>
    <mergeCell ref="D21:F21"/>
    <mergeCell ref="G21:J21"/>
    <mergeCell ref="F22:G22"/>
    <mergeCell ref="H22:I22"/>
    <mergeCell ref="A29:B29"/>
    <mergeCell ref="A30:F30"/>
    <mergeCell ref="A31:B31"/>
    <mergeCell ref="E31:F31"/>
    <mergeCell ref="G31:J31"/>
    <mergeCell ref="A32:B32"/>
    <mergeCell ref="D32:F32"/>
    <mergeCell ref="G32:J32"/>
    <mergeCell ref="F33:G33"/>
    <mergeCell ref="H33:I33"/>
    <mergeCell ref="A37:B37"/>
    <mergeCell ref="A38:F38"/>
    <mergeCell ref="A39:B39"/>
    <mergeCell ref="E39:F39"/>
    <mergeCell ref="G39:J39"/>
    <mergeCell ref="A40:B40"/>
    <mergeCell ref="D40:F40"/>
    <mergeCell ref="G40:J40"/>
    <mergeCell ref="F41:G41"/>
    <mergeCell ref="H41:I41"/>
    <mergeCell ref="A46:B46"/>
    <mergeCell ref="A47:F47"/>
    <mergeCell ref="A48:B48"/>
    <mergeCell ref="E48:F48"/>
    <mergeCell ref="G48:J48"/>
    <mergeCell ref="A49:B49"/>
    <mergeCell ref="D49:F49"/>
    <mergeCell ref="G49:J49"/>
    <mergeCell ref="F50:G50"/>
    <mergeCell ref="H50:I50"/>
    <mergeCell ref="A54:B54"/>
    <mergeCell ref="A55:J55"/>
    <mergeCell ref="A56:B56"/>
    <mergeCell ref="E56:F56"/>
    <mergeCell ref="G56:J56"/>
    <mergeCell ref="A57:B57"/>
    <mergeCell ref="D57:F57"/>
    <mergeCell ref="G57:J57"/>
    <mergeCell ref="F58:G58"/>
    <mergeCell ref="H58:I58"/>
    <mergeCell ref="A62:B62"/>
    <mergeCell ref="A63:J63"/>
    <mergeCell ref="A64:B64"/>
    <mergeCell ref="E64:F64"/>
    <mergeCell ref="G64:J64"/>
    <mergeCell ref="A65:B65"/>
    <mergeCell ref="D65:F65"/>
    <mergeCell ref="G65:J65"/>
    <mergeCell ref="F66:G66"/>
    <mergeCell ref="H66:I66"/>
  </mergeCells>
  <printOptions headings="false" gridLines="false" gridLinesSet="true" horizontalCentered="false" verticalCentered="false"/>
  <pageMargins left="0.324305555555556" right="0.263888888888889" top="0.39375" bottom="0.393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4"/>
  <sheetViews>
    <sheetView windowProtection="false" showFormulas="false" showGridLines="true" showRowColHeaders="true" showZeros="true" rightToLeft="false" tabSelected="false" showOutlineSymbols="true" defaultGridColor="true" view="normal" topLeftCell="A32" colorId="64" zoomScale="140" zoomScaleNormal="140" zoomScalePageLayoutView="100" workbookViewId="0">
      <selection pane="topLeft" activeCell="J36" activeCellId="0" sqref="J36"/>
    </sheetView>
  </sheetViews>
  <sheetFormatPr defaultRowHeight="12.85"/>
  <cols>
    <col collapsed="false" hidden="false" max="1" min="1" style="1" width="7.56122448979592"/>
    <col collapsed="false" hidden="false" max="2" min="2" style="1" width="46.1683673469388"/>
    <col collapsed="false" hidden="false" max="3" min="3" style="1" width="16.3316326530612"/>
    <col collapsed="false" hidden="false" max="4" min="4" style="1" width="6.61224489795918"/>
    <col collapsed="false" hidden="false" max="5" min="5" style="1" width="8.36734693877551"/>
    <col collapsed="false" hidden="false" max="6" min="6" style="1" width="9.98979591836735"/>
    <col collapsed="false" hidden="false" max="7" min="7" style="1" width="9.71938775510204"/>
    <col collapsed="false" hidden="false" max="9" min="8" style="1" width="9.17857142857143"/>
    <col collapsed="false" hidden="false" max="10" min="10" style="1" width="12.9591836734694"/>
    <col collapsed="false" hidden="false" max="1025" min="11" style="1" width="8.36734693877551"/>
  </cols>
  <sheetData>
    <row r="1" customFormat="false" ht="14.05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</row>
    <row r="3" customFormat="false" ht="15.75" hidden="false" customHeight="true" outlineLevel="0" collapsed="false">
      <c r="A3" s="5"/>
      <c r="B3" s="5"/>
      <c r="C3" s="5"/>
      <c r="D3" s="5"/>
      <c r="E3" s="5"/>
      <c r="F3" s="5"/>
      <c r="G3" s="7" t="s">
        <v>251</v>
      </c>
      <c r="H3" s="7"/>
      <c r="I3" s="7"/>
      <c r="J3" s="7"/>
    </row>
    <row r="4" customFormat="false" ht="15" hidden="false" customHeight="true" outlineLevel="0" collapsed="false">
      <c r="A4" s="8" t="s">
        <v>47</v>
      </c>
      <c r="B4" s="8"/>
      <c r="C4" s="9"/>
      <c r="D4" s="9"/>
      <c r="E4" s="9"/>
      <c r="F4" s="9"/>
      <c r="G4" s="9"/>
      <c r="H4" s="9"/>
      <c r="I4" s="9"/>
      <c r="J4" s="9"/>
    </row>
    <row r="5" customFormat="false" ht="15" hidden="false" customHeight="true" outlineLevel="0" collapsed="false">
      <c r="A5" s="10" t="s">
        <v>229</v>
      </c>
      <c r="B5" s="10"/>
      <c r="C5" s="10"/>
      <c r="D5" s="10"/>
      <c r="E5" s="10"/>
      <c r="F5" s="10"/>
      <c r="G5" s="9"/>
      <c r="H5" s="9"/>
      <c r="I5" s="9"/>
      <c r="J5" s="9"/>
    </row>
    <row r="6" customFormat="false" ht="14.05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7</v>
      </c>
      <c r="F6" s="11"/>
      <c r="G6" s="11" t="s">
        <v>8</v>
      </c>
      <c r="H6" s="11"/>
      <c r="I6" s="11"/>
      <c r="J6" s="11"/>
    </row>
    <row r="7" customFormat="false" ht="15" hidden="false" customHeight="true" outlineLevel="0" collapsed="false">
      <c r="A7" s="14" t="s">
        <v>9</v>
      </c>
      <c r="B7" s="14"/>
      <c r="C7" s="15" t="s">
        <v>10</v>
      </c>
      <c r="D7" s="15"/>
      <c r="E7" s="15"/>
      <c r="F7" s="15"/>
      <c r="G7" s="15" t="n">
        <v>100</v>
      </c>
      <c r="H7" s="15"/>
      <c r="I7" s="15"/>
      <c r="J7" s="15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</row>
    <row r="9" customFormat="false" ht="14.05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</row>
    <row r="10" customFormat="false" ht="33.55" hidden="false" customHeight="false" outlineLevel="0" collapsed="false">
      <c r="A10" s="18" t="n">
        <v>1048</v>
      </c>
      <c r="B10" s="95" t="s">
        <v>213</v>
      </c>
      <c r="C10" s="19" t="s">
        <v>62</v>
      </c>
      <c r="D10" s="20" t="n">
        <v>100</v>
      </c>
      <c r="E10" s="18" t="s">
        <v>53</v>
      </c>
      <c r="F10" s="21" t="n">
        <v>0</v>
      </c>
      <c r="G10" s="21" t="n">
        <v>100000</v>
      </c>
      <c r="H10" s="21" t="n">
        <v>0</v>
      </c>
      <c r="I10" s="21" t="n">
        <v>0</v>
      </c>
      <c r="J10" s="21" t="n">
        <f aca="false">SUM(F10+G10+H10+I10)</f>
        <v>100000</v>
      </c>
    </row>
    <row r="11" customFormat="false" ht="17.4" hidden="false" customHeight="false" outlineLevel="0" collapsed="false">
      <c r="A11" s="18" t="s">
        <v>252</v>
      </c>
      <c r="B11" s="96" t="s">
        <v>214</v>
      </c>
      <c r="C11" s="29" t="s">
        <v>253</v>
      </c>
      <c r="D11" s="20" t="n">
        <v>10</v>
      </c>
      <c r="E11" s="18" t="s">
        <v>216</v>
      </c>
      <c r="F11" s="21" t="n">
        <v>500000</v>
      </c>
      <c r="G11" s="21" t="n">
        <v>600000</v>
      </c>
      <c r="H11" s="21" t="n">
        <v>0</v>
      </c>
      <c r="I11" s="21" t="n">
        <v>0</v>
      </c>
      <c r="J11" s="21" t="n">
        <f aca="false">SUM(F11+G11+H11+I11)</f>
        <v>1100000</v>
      </c>
    </row>
    <row r="12" customFormat="false" ht="26.1" hidden="false" customHeight="false" outlineLevel="0" collapsed="false">
      <c r="A12" s="18" t="n">
        <v>2031</v>
      </c>
      <c r="B12" s="37" t="s">
        <v>80</v>
      </c>
      <c r="C12" s="37" t="s">
        <v>64</v>
      </c>
      <c r="D12" s="20" t="n">
        <v>20</v>
      </c>
      <c r="E12" s="97" t="s">
        <v>254</v>
      </c>
      <c r="F12" s="21" t="n">
        <v>1500000</v>
      </c>
      <c r="G12" s="21" t="n">
        <v>0</v>
      </c>
      <c r="H12" s="21" t="n">
        <v>0</v>
      </c>
      <c r="I12" s="21" t="n">
        <v>0</v>
      </c>
      <c r="J12" s="21" t="n">
        <f aca="false">SUM(F12+G12+H12+I12)</f>
        <v>1500000</v>
      </c>
    </row>
    <row r="13" customFormat="false" ht="17.4" hidden="false" customHeight="false" outlineLevel="0" collapsed="false">
      <c r="A13" s="18" t="n">
        <v>2032</v>
      </c>
      <c r="B13" s="19" t="s">
        <v>255</v>
      </c>
      <c r="C13" s="19" t="s">
        <v>33</v>
      </c>
      <c r="D13" s="20" t="n">
        <v>100</v>
      </c>
      <c r="E13" s="18" t="s">
        <v>10</v>
      </c>
      <c r="F13" s="21" t="n">
        <v>1000000</v>
      </c>
      <c r="G13" s="21" t="n">
        <v>0</v>
      </c>
      <c r="H13" s="21" t="n">
        <v>0</v>
      </c>
      <c r="I13" s="21" t="n">
        <v>0</v>
      </c>
      <c r="J13" s="21" t="n">
        <f aca="false">SUM(F13+G13+H13+I13)</f>
        <v>1000000</v>
      </c>
    </row>
    <row r="14" customFormat="false" ht="18.25" hidden="false" customHeight="false" outlineLevel="0" collapsed="false">
      <c r="A14" s="18" t="n">
        <v>2032</v>
      </c>
      <c r="B14" s="19" t="s">
        <v>256</v>
      </c>
      <c r="C14" s="19" t="s">
        <v>62</v>
      </c>
      <c r="D14" s="20" t="n">
        <v>125</v>
      </c>
      <c r="E14" s="97" t="s">
        <v>110</v>
      </c>
      <c r="F14" s="21" t="n">
        <v>0</v>
      </c>
      <c r="G14" s="21" t="n">
        <v>50000</v>
      </c>
      <c r="H14" s="21" t="n">
        <v>0</v>
      </c>
      <c r="I14" s="21" t="n">
        <v>0</v>
      </c>
      <c r="J14" s="21" t="n">
        <f aca="false">SUM(F14+G14+H14+I14)</f>
        <v>50000</v>
      </c>
    </row>
    <row r="15" customFormat="false" ht="14.05" hidden="false" customHeight="false" outlineLevel="0" collapsed="false">
      <c r="A15" s="0"/>
      <c r="B15" s="0"/>
      <c r="C15" s="0"/>
      <c r="D15" s="0"/>
      <c r="E15" s="0"/>
      <c r="F15" s="70" t="n">
        <f aca="false">SUM(F10:F14)</f>
        <v>3000000</v>
      </c>
      <c r="G15" s="70" t="n">
        <f aca="false">SUM(G10:G14)</f>
        <v>750000</v>
      </c>
      <c r="H15" s="70" t="n">
        <f aca="false">SUM(H10:H14)</f>
        <v>0</v>
      </c>
      <c r="I15" s="70" t="n">
        <f aca="false">SUM(I10:I14)</f>
        <v>0</v>
      </c>
      <c r="J15" s="70" t="n">
        <f aca="false">SUM(J10:J14)</f>
        <v>3750000</v>
      </c>
    </row>
    <row r="16" customFormat="false" ht="15" hidden="false" customHeight="true" outlineLevel="0" collapsed="false">
      <c r="A16" s="8" t="s">
        <v>257</v>
      </c>
      <c r="B16" s="8"/>
      <c r="C16" s="9"/>
      <c r="D16" s="9"/>
      <c r="E16" s="9"/>
      <c r="F16" s="9"/>
      <c r="G16" s="9"/>
      <c r="H16" s="9"/>
      <c r="I16" s="9"/>
      <c r="J16" s="9"/>
    </row>
    <row r="17" customFormat="false" ht="18.75" hidden="false" customHeight="true" outlineLevel="0" collapsed="false">
      <c r="A17" s="10" t="s">
        <v>258</v>
      </c>
      <c r="B17" s="10"/>
      <c r="C17" s="10"/>
      <c r="D17" s="10"/>
      <c r="E17" s="10"/>
      <c r="F17" s="10"/>
      <c r="G17" s="10"/>
      <c r="H17" s="10"/>
      <c r="I17" s="10"/>
      <c r="J17" s="10"/>
    </row>
    <row r="18" customFormat="false" ht="14.05" hidden="false" customHeight="false" outlineLevel="0" collapsed="false">
      <c r="A18" s="11" t="s">
        <v>5</v>
      </c>
      <c r="B18" s="11"/>
      <c r="C18" s="12" t="s">
        <v>6</v>
      </c>
      <c r="D18" s="13"/>
      <c r="E18" s="11" t="s">
        <v>7</v>
      </c>
      <c r="F18" s="11"/>
      <c r="G18" s="11" t="s">
        <v>8</v>
      </c>
      <c r="H18" s="11"/>
      <c r="I18" s="11"/>
      <c r="J18" s="11"/>
    </row>
    <row r="19" customFormat="false" ht="15" hidden="false" customHeight="true" outlineLevel="0" collapsed="false">
      <c r="A19" s="14" t="s">
        <v>9</v>
      </c>
      <c r="B19" s="14"/>
      <c r="C19" s="15" t="s">
        <v>10</v>
      </c>
      <c r="D19" s="15"/>
      <c r="E19" s="15"/>
      <c r="F19" s="15"/>
      <c r="G19" s="15" t="n">
        <v>100</v>
      </c>
      <c r="H19" s="15"/>
      <c r="I19" s="15"/>
      <c r="J19" s="15"/>
    </row>
    <row r="20" customFormat="false" ht="15.75" hidden="false" customHeight="true" outlineLevel="0" collapsed="false">
      <c r="A20" s="14"/>
      <c r="B20" s="14"/>
      <c r="C20" s="14"/>
      <c r="D20" s="14"/>
      <c r="E20" s="14"/>
      <c r="F20" s="16" t="s">
        <v>11</v>
      </c>
      <c r="G20" s="16"/>
      <c r="H20" s="16" t="s">
        <v>12</v>
      </c>
      <c r="I20" s="16"/>
      <c r="J20" s="14"/>
    </row>
    <row r="21" customFormat="false" ht="14.05" hidden="false" customHeight="false" outlineLevel="0" collapsed="false">
      <c r="A21" s="11" t="s">
        <v>13</v>
      </c>
      <c r="B21" s="11" t="s">
        <v>14</v>
      </c>
      <c r="C21" s="11" t="s">
        <v>15</v>
      </c>
      <c r="D21" s="11" t="s">
        <v>16</v>
      </c>
      <c r="E21" s="11" t="s">
        <v>17</v>
      </c>
      <c r="F21" s="11" t="s">
        <v>18</v>
      </c>
      <c r="G21" s="11" t="s">
        <v>19</v>
      </c>
      <c r="H21" s="11" t="s">
        <v>18</v>
      </c>
      <c r="I21" s="11" t="s">
        <v>19</v>
      </c>
      <c r="J21" s="11" t="s">
        <v>20</v>
      </c>
    </row>
    <row r="22" customFormat="false" ht="26.1" hidden="false" customHeight="false" outlineLevel="0" collapsed="false">
      <c r="A22" s="18" t="n">
        <v>1014</v>
      </c>
      <c r="B22" s="81" t="s">
        <v>259</v>
      </c>
      <c r="C22" s="19" t="s">
        <v>25</v>
      </c>
      <c r="D22" s="20" t="n">
        <v>10</v>
      </c>
      <c r="E22" s="18" t="s">
        <v>53</v>
      </c>
      <c r="F22" s="47" t="n">
        <v>0</v>
      </c>
      <c r="G22" s="47" t="n">
        <v>100000</v>
      </c>
      <c r="H22" s="47" t="n">
        <v>0</v>
      </c>
      <c r="I22" s="47" t="n">
        <v>0</v>
      </c>
      <c r="J22" s="47" t="n">
        <f aca="false">SUM(F22+G22+H22+I22)</f>
        <v>100000</v>
      </c>
    </row>
    <row r="23" customFormat="false" ht="26.1" hidden="false" customHeight="true" outlineLevel="0" collapsed="false">
      <c r="A23" s="18" t="s">
        <v>260</v>
      </c>
      <c r="B23" s="81" t="s">
        <v>261</v>
      </c>
      <c r="C23" s="19" t="s">
        <v>33</v>
      </c>
      <c r="D23" s="20" t="n">
        <v>100</v>
      </c>
      <c r="E23" s="18" t="s">
        <v>10</v>
      </c>
      <c r="F23" s="47" t="n">
        <v>350000</v>
      </c>
      <c r="G23" s="47" t="n">
        <v>200000</v>
      </c>
      <c r="H23" s="47" t="n">
        <v>0</v>
      </c>
      <c r="I23" s="47" t="n">
        <v>0</v>
      </c>
      <c r="J23" s="47" t="n">
        <f aca="false">SUM(F23+G23+H23+I23)</f>
        <v>550000</v>
      </c>
    </row>
    <row r="24" customFormat="false" ht="34.3" hidden="false" customHeight="false" outlineLevel="0" collapsed="false">
      <c r="A24" s="18" t="n">
        <v>2032</v>
      </c>
      <c r="B24" s="81" t="s">
        <v>262</v>
      </c>
      <c r="C24" s="29" t="s">
        <v>263</v>
      </c>
      <c r="D24" s="20" t="n">
        <v>70</v>
      </c>
      <c r="E24" s="18" t="s">
        <v>10</v>
      </c>
      <c r="F24" s="47" t="n">
        <v>100000</v>
      </c>
      <c r="G24" s="47" t="n">
        <v>50000</v>
      </c>
      <c r="H24" s="47" t="n">
        <v>0</v>
      </c>
      <c r="I24" s="47" t="n">
        <v>0</v>
      </c>
      <c r="J24" s="47" t="n">
        <f aca="false">SUM(F24+G24+H24+I24)</f>
        <v>150000</v>
      </c>
    </row>
    <row r="25" customFormat="false" ht="40.7" hidden="false" customHeight="true" outlineLevel="0" collapsed="false">
      <c r="A25" s="18" t="n">
        <v>2161</v>
      </c>
      <c r="B25" s="81" t="s">
        <v>264</v>
      </c>
      <c r="C25" s="29" t="s">
        <v>265</v>
      </c>
      <c r="D25" s="20" t="n">
        <v>100</v>
      </c>
      <c r="E25" s="18" t="s">
        <v>10</v>
      </c>
      <c r="F25" s="47" t="n">
        <v>600000</v>
      </c>
      <c r="G25" s="47" t="n">
        <v>0</v>
      </c>
      <c r="H25" s="47" t="n">
        <v>0</v>
      </c>
      <c r="I25" s="47" t="n">
        <v>0</v>
      </c>
      <c r="J25" s="47" t="n">
        <f aca="false">SUM(F25+G25+H25+I25)</f>
        <v>600000</v>
      </c>
    </row>
    <row r="26" customFormat="false" ht="17.4" hidden="false" customHeight="false" outlineLevel="0" collapsed="false">
      <c r="A26" s="18" t="n">
        <v>2075</v>
      </c>
      <c r="B26" s="81" t="s">
        <v>266</v>
      </c>
      <c r="C26" s="29" t="s">
        <v>267</v>
      </c>
      <c r="D26" s="20" t="n">
        <v>7</v>
      </c>
      <c r="E26" s="18" t="s">
        <v>268</v>
      </c>
      <c r="F26" s="47" t="n">
        <v>100000</v>
      </c>
      <c r="G26" s="47" t="n">
        <v>0</v>
      </c>
      <c r="H26" s="47" t="n">
        <v>0</v>
      </c>
      <c r="I26" s="47" t="n">
        <v>0</v>
      </c>
      <c r="J26" s="47" t="n">
        <f aca="false">SUM(F26+G26+H26+I26)</f>
        <v>100000</v>
      </c>
    </row>
    <row r="27" customFormat="false" ht="45.5" hidden="false" customHeight="true" outlineLevel="0" collapsed="false">
      <c r="A27" s="18" t="n">
        <v>2235</v>
      </c>
      <c r="B27" s="36" t="s">
        <v>269</v>
      </c>
      <c r="C27" s="29" t="s">
        <v>270</v>
      </c>
      <c r="D27" s="20" t="n">
        <v>100</v>
      </c>
      <c r="E27" s="18" t="s">
        <v>10</v>
      </c>
      <c r="F27" s="47" t="n">
        <v>300000</v>
      </c>
      <c r="G27" s="47" t="n">
        <v>0</v>
      </c>
      <c r="H27" s="47" t="n">
        <v>0</v>
      </c>
      <c r="I27" s="47" t="n">
        <v>0</v>
      </c>
      <c r="J27" s="47" t="n">
        <f aca="false">SUM(F27+G27+H27+I27)</f>
        <v>300000</v>
      </c>
    </row>
    <row r="28" customFormat="false" ht="37.3" hidden="false" customHeight="true" outlineLevel="0" collapsed="false">
      <c r="A28" s="18" t="n">
        <v>2032</v>
      </c>
      <c r="B28" s="36" t="s">
        <v>271</v>
      </c>
      <c r="C28" s="29" t="s">
        <v>33</v>
      </c>
      <c r="D28" s="20" t="n">
        <v>100</v>
      </c>
      <c r="E28" s="18" t="s">
        <v>10</v>
      </c>
      <c r="F28" s="47" t="n">
        <v>150000</v>
      </c>
      <c r="G28" s="47" t="n">
        <v>0</v>
      </c>
      <c r="H28" s="47" t="n">
        <v>0</v>
      </c>
      <c r="I28" s="47" t="n">
        <v>0</v>
      </c>
      <c r="J28" s="47" t="n">
        <f aca="false">SUM(F28+G28+H28+I28)</f>
        <v>150000</v>
      </c>
    </row>
    <row r="29" customFormat="false" ht="17.4" hidden="false" customHeight="false" outlineLevel="0" collapsed="false">
      <c r="A29" s="18" t="n">
        <v>2032</v>
      </c>
      <c r="B29" s="36" t="s">
        <v>272</v>
      </c>
      <c r="C29" s="29" t="s">
        <v>273</v>
      </c>
      <c r="D29" s="20" t="n">
        <v>100</v>
      </c>
      <c r="E29" s="18" t="s">
        <v>10</v>
      </c>
      <c r="F29" s="47" t="n">
        <v>250000</v>
      </c>
      <c r="G29" s="47" t="n">
        <v>0</v>
      </c>
      <c r="H29" s="47" t="n">
        <v>0</v>
      </c>
      <c r="I29" s="47" t="n">
        <v>0</v>
      </c>
      <c r="J29" s="47" t="n">
        <f aca="false">SUM(F29+G29+H29+I29)</f>
        <v>250000</v>
      </c>
    </row>
    <row r="30" customFormat="false" ht="46.9" hidden="false" customHeight="true" outlineLevel="0" collapsed="false">
      <c r="A30" s="18" t="n">
        <v>2180</v>
      </c>
      <c r="B30" s="36" t="s">
        <v>274</v>
      </c>
      <c r="C30" s="29" t="s">
        <v>275</v>
      </c>
      <c r="D30" s="20" t="n">
        <v>100</v>
      </c>
      <c r="E30" s="18" t="s">
        <v>10</v>
      </c>
      <c r="F30" s="47" t="n">
        <v>500000</v>
      </c>
      <c r="G30" s="47" t="n">
        <v>0</v>
      </c>
      <c r="H30" s="47" t="n">
        <v>0</v>
      </c>
      <c r="I30" s="47" t="n">
        <v>0</v>
      </c>
      <c r="J30" s="47" t="n">
        <f aca="false">SUM(F30+G30+H30+I30)</f>
        <v>500000</v>
      </c>
    </row>
    <row r="31" customFormat="false" ht="30.35" hidden="false" customHeight="true" outlineLevel="0" collapsed="false">
      <c r="A31" s="18" t="n">
        <v>2099</v>
      </c>
      <c r="B31" s="36" t="s">
        <v>276</v>
      </c>
      <c r="C31" s="29" t="s">
        <v>277</v>
      </c>
      <c r="D31" s="20" t="n">
        <v>100</v>
      </c>
      <c r="E31" s="18" t="s">
        <v>10</v>
      </c>
      <c r="F31" s="47" t="n">
        <v>20000</v>
      </c>
      <c r="G31" s="47" t="n">
        <v>0</v>
      </c>
      <c r="H31" s="47" t="n">
        <v>30000</v>
      </c>
      <c r="I31" s="47" t="n">
        <v>0</v>
      </c>
      <c r="J31" s="47" t="n">
        <f aca="false">SUM(F31+G31+H31+I31)</f>
        <v>50000</v>
      </c>
    </row>
    <row r="32" customFormat="false" ht="34.6" hidden="false" customHeight="true" outlineLevel="0" collapsed="false">
      <c r="A32" s="18" t="n">
        <v>2099</v>
      </c>
      <c r="B32" s="36" t="s">
        <v>278</v>
      </c>
      <c r="C32" s="29" t="s">
        <v>279</v>
      </c>
      <c r="D32" s="20" t="n">
        <v>100</v>
      </c>
      <c r="E32" s="18" t="s">
        <v>10</v>
      </c>
      <c r="F32" s="47" t="n">
        <v>20000</v>
      </c>
      <c r="G32" s="47" t="n">
        <v>0</v>
      </c>
      <c r="H32" s="47" t="n">
        <v>30000</v>
      </c>
      <c r="I32" s="47" t="n">
        <v>0</v>
      </c>
      <c r="J32" s="47" t="n">
        <f aca="false">SUM(F32+G32+H32+I32)</f>
        <v>50000</v>
      </c>
    </row>
    <row r="33" customFormat="false" ht="34.3" hidden="false" customHeight="false" outlineLevel="0" collapsed="false">
      <c r="A33" s="18" t="n">
        <v>2099</v>
      </c>
      <c r="B33" s="36" t="s">
        <v>280</v>
      </c>
      <c r="C33" s="29" t="s">
        <v>281</v>
      </c>
      <c r="D33" s="20" t="n">
        <v>100</v>
      </c>
      <c r="E33" s="18" t="s">
        <v>10</v>
      </c>
      <c r="F33" s="47" t="n">
        <v>20000</v>
      </c>
      <c r="G33" s="47" t="n">
        <v>0</v>
      </c>
      <c r="H33" s="47" t="n">
        <v>30000</v>
      </c>
      <c r="I33" s="47" t="n">
        <v>0</v>
      </c>
      <c r="J33" s="47" t="n">
        <f aca="false">SUM(F33+G33+H33+I33)</f>
        <v>50000</v>
      </c>
    </row>
    <row r="34" customFormat="false" ht="26.7" hidden="false" customHeight="false" outlineLevel="0" collapsed="false">
      <c r="A34" s="18"/>
      <c r="B34" s="36" t="s">
        <v>282</v>
      </c>
      <c r="C34" s="29" t="s">
        <v>33</v>
      </c>
      <c r="D34" s="20" t="n">
        <v>100</v>
      </c>
      <c r="E34" s="18" t="s">
        <v>10</v>
      </c>
      <c r="F34" s="47" t="n">
        <v>50000</v>
      </c>
      <c r="G34" s="47"/>
      <c r="H34" s="47"/>
      <c r="I34" s="47"/>
      <c r="J34" s="47" t="n">
        <v>50000</v>
      </c>
    </row>
    <row r="35" customFormat="false" ht="14.05" hidden="false" customHeight="false" outlineLevel="0" collapsed="false">
      <c r="A35" s="31"/>
      <c r="B35" s="0"/>
      <c r="C35" s="0"/>
      <c r="D35" s="0"/>
      <c r="E35" s="0"/>
      <c r="F35" s="98" t="n">
        <f aca="false">SUM(F22:F34)</f>
        <v>2460000</v>
      </c>
      <c r="G35" s="98" t="n">
        <f aca="false">SUM(G22:G33)</f>
        <v>350000</v>
      </c>
      <c r="H35" s="98" t="n">
        <f aca="false">SUM(H22:H33)</f>
        <v>90000</v>
      </c>
      <c r="I35" s="98" t="n">
        <f aca="false">SUM(I22:I33)</f>
        <v>0</v>
      </c>
      <c r="J35" s="98" t="n">
        <f aca="false">SUM(J22:J34)</f>
        <v>2900000</v>
      </c>
    </row>
    <row r="36" customFormat="false" ht="15" hidden="false" customHeight="true" outlineLevel="0" collapsed="false">
      <c r="A36" s="8" t="s">
        <v>283</v>
      </c>
      <c r="B36" s="8"/>
      <c r="C36" s="9"/>
      <c r="D36" s="9"/>
      <c r="E36" s="9"/>
      <c r="F36" s="9"/>
      <c r="G36" s="9"/>
      <c r="H36" s="9"/>
      <c r="I36" s="9"/>
      <c r="J36" s="9"/>
    </row>
    <row r="37" customFormat="false" ht="19.5" hidden="false" customHeight="true" outlineLevel="0" collapsed="false">
      <c r="A37" s="10" t="s">
        <v>284</v>
      </c>
      <c r="B37" s="10"/>
      <c r="C37" s="10"/>
      <c r="D37" s="10"/>
      <c r="E37" s="10"/>
      <c r="F37" s="10"/>
      <c r="G37" s="10"/>
      <c r="H37" s="10"/>
      <c r="I37" s="10"/>
      <c r="J37" s="10"/>
    </row>
    <row r="38" customFormat="false" ht="14.05" hidden="false" customHeight="false" outlineLevel="0" collapsed="false">
      <c r="A38" s="11" t="s">
        <v>5</v>
      </c>
      <c r="B38" s="11"/>
      <c r="C38" s="12" t="s">
        <v>6</v>
      </c>
      <c r="D38" s="13"/>
      <c r="E38" s="11" t="s">
        <v>7</v>
      </c>
      <c r="F38" s="11"/>
      <c r="G38" s="11" t="s">
        <v>8</v>
      </c>
      <c r="H38" s="11"/>
      <c r="I38" s="11"/>
      <c r="J38" s="11"/>
    </row>
    <row r="39" customFormat="false" ht="15" hidden="false" customHeight="true" outlineLevel="0" collapsed="false">
      <c r="A39" s="14" t="s">
        <v>9</v>
      </c>
      <c r="B39" s="14"/>
      <c r="C39" s="15" t="s">
        <v>10</v>
      </c>
      <c r="D39" s="15"/>
      <c r="E39" s="15"/>
      <c r="F39" s="15"/>
      <c r="G39" s="15" t="n">
        <v>85</v>
      </c>
      <c r="H39" s="15"/>
      <c r="I39" s="15"/>
      <c r="J39" s="15"/>
    </row>
    <row r="40" customFormat="false" ht="15.75" hidden="false" customHeight="true" outlineLevel="0" collapsed="false">
      <c r="A40" s="14"/>
      <c r="B40" s="14"/>
      <c r="C40" s="14"/>
      <c r="D40" s="14"/>
      <c r="E40" s="14"/>
      <c r="F40" s="16" t="s">
        <v>11</v>
      </c>
      <c r="G40" s="16"/>
      <c r="H40" s="16" t="s">
        <v>12</v>
      </c>
      <c r="I40" s="16"/>
      <c r="J40" s="14"/>
    </row>
    <row r="41" customFormat="false" ht="14.05" hidden="false" customHeight="false" outlineLevel="0" collapsed="false">
      <c r="A41" s="11" t="s">
        <v>13</v>
      </c>
      <c r="B41" s="11" t="s">
        <v>14</v>
      </c>
      <c r="C41" s="11" t="s">
        <v>15</v>
      </c>
      <c r="D41" s="11" t="s">
        <v>16</v>
      </c>
      <c r="E41" s="11" t="s">
        <v>17</v>
      </c>
      <c r="F41" s="11" t="s">
        <v>18</v>
      </c>
      <c r="G41" s="11" t="s">
        <v>19</v>
      </c>
      <c r="H41" s="11" t="s">
        <v>18</v>
      </c>
      <c r="I41" s="11" t="s">
        <v>19</v>
      </c>
      <c r="J41" s="11" t="s">
        <v>20</v>
      </c>
    </row>
    <row r="42" customFormat="false" ht="31.4" hidden="false" customHeight="true" outlineLevel="0" collapsed="false">
      <c r="A42" s="18" t="n">
        <v>2032</v>
      </c>
      <c r="B42" s="81" t="s">
        <v>285</v>
      </c>
      <c r="C42" s="19" t="s">
        <v>286</v>
      </c>
      <c r="D42" s="20" t="n">
        <v>100</v>
      </c>
      <c r="E42" s="18" t="s">
        <v>10</v>
      </c>
      <c r="F42" s="21" t="n">
        <v>50000</v>
      </c>
      <c r="G42" s="21" t="n">
        <v>0</v>
      </c>
      <c r="H42" s="21" t="n">
        <v>0</v>
      </c>
      <c r="I42" s="21" t="n">
        <v>0</v>
      </c>
      <c r="J42" s="21" t="n">
        <f aca="false">SUM(F42+G42+H42+I42)</f>
        <v>50000</v>
      </c>
    </row>
    <row r="43" customFormat="false" ht="14.05" hidden="false" customHeight="false" outlineLevel="0" collapsed="false">
      <c r="A43" s="0"/>
      <c r="F43" s="71" t="n">
        <f aca="false">SUM(F42:F42)</f>
        <v>50000</v>
      </c>
      <c r="G43" s="71" t="n">
        <f aca="false">SUM(G42:G42)</f>
        <v>0</v>
      </c>
      <c r="H43" s="71" t="n">
        <f aca="false">SUM(H42:H42)</f>
        <v>0</v>
      </c>
      <c r="I43" s="71" t="n">
        <f aca="false">SUM(I42:I42)</f>
        <v>0</v>
      </c>
      <c r="J43" s="71" t="n">
        <f aca="false">SUM(J42:J42)</f>
        <v>50000</v>
      </c>
    </row>
    <row r="44" customFormat="false" ht="14.05" hidden="false" customHeight="false" outlineLevel="0" collapsed="false">
      <c r="A44" s="80" t="s">
        <v>96</v>
      </c>
      <c r="F44" s="89" t="n">
        <f aca="false">SUM(F15+F35+F43)</f>
        <v>5510000</v>
      </c>
      <c r="G44" s="89" t="n">
        <f aca="false">SUM(G15+G35+G43)</f>
        <v>1100000</v>
      </c>
      <c r="H44" s="89" t="n">
        <f aca="false">SUM(H15+H35+H43)</f>
        <v>90000</v>
      </c>
      <c r="I44" s="89" t="n">
        <f aca="false">SUM(I15+I35+I43)</f>
        <v>0</v>
      </c>
      <c r="J44" s="89" t="n">
        <f aca="false">SUM(J15+J35+J43)</f>
        <v>6700000</v>
      </c>
    </row>
  </sheetData>
  <mergeCells count="3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16:B16"/>
    <mergeCell ref="A17:J17"/>
    <mergeCell ref="A18:B18"/>
    <mergeCell ref="E18:F18"/>
    <mergeCell ref="G18:J18"/>
    <mergeCell ref="A19:B19"/>
    <mergeCell ref="D19:F19"/>
    <mergeCell ref="G19:J19"/>
    <mergeCell ref="F20:G20"/>
    <mergeCell ref="H20:I20"/>
    <mergeCell ref="A36:B36"/>
    <mergeCell ref="A37:J37"/>
    <mergeCell ref="A38:B38"/>
    <mergeCell ref="E38:F38"/>
    <mergeCell ref="G38:J38"/>
    <mergeCell ref="A39:B39"/>
    <mergeCell ref="D39:F39"/>
    <mergeCell ref="G39:J39"/>
    <mergeCell ref="F40:G40"/>
    <mergeCell ref="H40:I40"/>
  </mergeCells>
  <printOptions headings="false" gridLines="false" gridLinesSet="true" horizontalCentered="false" verticalCentered="false"/>
  <pageMargins left="0.511805555555555" right="0.315277777777778" top="0.209027777777778" bottom="0.393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false" showOutlineSymbols="true" defaultGridColor="true" view="normal" topLeftCell="A30" colorId="64" zoomScale="140" zoomScaleNormal="140" zoomScalePageLayoutView="100" workbookViewId="0">
      <selection pane="topLeft" activeCell="A42" activeCellId="0" sqref="A42"/>
    </sheetView>
  </sheetViews>
  <sheetFormatPr defaultRowHeight="12.85"/>
  <cols>
    <col collapsed="false" hidden="false" max="1" min="1" style="1" width="7.83163265306122"/>
    <col collapsed="false" hidden="false" max="2" min="2" style="1" width="41.7142857142857"/>
    <col collapsed="false" hidden="false" max="3" min="3" style="1" width="15.6581632653061"/>
    <col collapsed="false" hidden="false" max="5" min="4" style="1" width="8.36734693877551"/>
    <col collapsed="false" hidden="false" max="7" min="6" style="1" width="9.85204081632653"/>
    <col collapsed="false" hidden="false" max="8" min="8" style="1" width="9.98979591836735"/>
    <col collapsed="false" hidden="false" max="9" min="9" style="1" width="10.1224489795918"/>
    <col collapsed="false" hidden="false" max="10" min="10" style="1" width="13.7704081632653"/>
    <col collapsed="false" hidden="false" max="1025" min="11" style="1" width="8.36734693877551"/>
  </cols>
  <sheetData>
    <row r="1" customFormat="false" ht="14.05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</row>
    <row r="3" customFormat="false" ht="15.75" hidden="false" customHeight="true" outlineLevel="0" collapsed="false">
      <c r="A3" s="5"/>
      <c r="B3" s="5"/>
      <c r="C3" s="5"/>
      <c r="D3" s="5"/>
      <c r="E3" s="5"/>
      <c r="F3" s="5"/>
      <c r="G3" s="7" t="s">
        <v>287</v>
      </c>
      <c r="H3" s="7"/>
      <c r="I3" s="7"/>
      <c r="J3" s="7"/>
    </row>
    <row r="4" customFormat="false" ht="15" hidden="false" customHeight="true" outlineLevel="0" collapsed="false">
      <c r="A4" s="8" t="s">
        <v>47</v>
      </c>
      <c r="B4" s="8"/>
      <c r="C4" s="9"/>
      <c r="D4" s="9"/>
      <c r="E4" s="9"/>
      <c r="F4" s="9"/>
      <c r="G4" s="9"/>
      <c r="H4" s="9"/>
      <c r="I4" s="9"/>
      <c r="J4" s="9"/>
    </row>
    <row r="5" customFormat="false" ht="15" hidden="false" customHeight="true" outlineLevel="0" collapsed="false">
      <c r="A5" s="10" t="s">
        <v>229</v>
      </c>
      <c r="B5" s="10"/>
      <c r="C5" s="10"/>
      <c r="D5" s="10"/>
      <c r="E5" s="10"/>
      <c r="F5" s="10"/>
      <c r="G5" s="9"/>
      <c r="H5" s="9"/>
      <c r="I5" s="9"/>
      <c r="J5" s="9"/>
    </row>
    <row r="6" customFormat="false" ht="14.05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7</v>
      </c>
      <c r="F6" s="11"/>
      <c r="G6" s="11" t="s">
        <v>8</v>
      </c>
      <c r="H6" s="11"/>
      <c r="I6" s="11"/>
      <c r="J6" s="11"/>
    </row>
    <row r="7" customFormat="false" ht="15" hidden="false" customHeight="true" outlineLevel="0" collapsed="false">
      <c r="A7" s="14" t="s">
        <v>9</v>
      </c>
      <c r="B7" s="14"/>
      <c r="C7" s="15" t="s">
        <v>10</v>
      </c>
      <c r="D7" s="15"/>
      <c r="E7" s="15"/>
      <c r="F7" s="15"/>
      <c r="G7" s="15" t="n">
        <v>100</v>
      </c>
      <c r="H7" s="15"/>
      <c r="I7" s="15"/>
      <c r="J7" s="15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</row>
    <row r="9" customFormat="false" ht="14.05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</row>
    <row r="10" customFormat="false" ht="34.2" hidden="false" customHeight="false" outlineLevel="0" collapsed="false">
      <c r="A10" s="18" t="n">
        <v>1016</v>
      </c>
      <c r="B10" s="37" t="s">
        <v>213</v>
      </c>
      <c r="C10" s="19" t="s">
        <v>62</v>
      </c>
      <c r="D10" s="20" t="n">
        <v>50</v>
      </c>
      <c r="E10" s="18" t="s">
        <v>53</v>
      </c>
      <c r="F10" s="21" t="n">
        <v>0</v>
      </c>
      <c r="G10" s="21" t="n">
        <v>50000</v>
      </c>
      <c r="H10" s="21" t="n">
        <v>0</v>
      </c>
      <c r="I10" s="21" t="n">
        <v>0</v>
      </c>
      <c r="J10" s="21" t="n">
        <f aca="false">SUM(F10+G10+H10+I10)</f>
        <v>50000</v>
      </c>
    </row>
    <row r="11" customFormat="false" ht="14.05" hidden="false" customHeight="false" outlineLevel="0" collapsed="false">
      <c r="A11" s="18" t="n">
        <v>1016</v>
      </c>
      <c r="B11" s="19" t="s">
        <v>214</v>
      </c>
      <c r="C11" s="29" t="s">
        <v>215</v>
      </c>
      <c r="D11" s="20" t="n">
        <v>1</v>
      </c>
      <c r="E11" s="18" t="s">
        <v>216</v>
      </c>
      <c r="F11" s="21" t="n">
        <v>150000</v>
      </c>
      <c r="G11" s="21" t="n">
        <v>50000</v>
      </c>
      <c r="H11" s="21" t="n">
        <v>0</v>
      </c>
      <c r="I11" s="21" t="n">
        <v>0</v>
      </c>
      <c r="J11" s="21" t="n">
        <f aca="false">SUM(F11+G11+H11+I11)</f>
        <v>200000</v>
      </c>
    </row>
    <row r="12" customFormat="false" ht="26.95" hidden="false" customHeight="true" outlineLevel="0" collapsed="false">
      <c r="A12" s="18" t="n">
        <v>2039</v>
      </c>
      <c r="B12" s="81" t="s">
        <v>80</v>
      </c>
      <c r="C12" s="37" t="s">
        <v>64</v>
      </c>
      <c r="D12" s="20" t="n">
        <v>30</v>
      </c>
      <c r="E12" s="18" t="s">
        <v>65</v>
      </c>
      <c r="F12" s="21" t="n">
        <v>1200000</v>
      </c>
      <c r="G12" s="21" t="n">
        <v>0</v>
      </c>
      <c r="H12" s="21" t="n">
        <v>0</v>
      </c>
      <c r="I12" s="21" t="n">
        <v>0</v>
      </c>
      <c r="J12" s="21" t="n">
        <f aca="false">SUM(F12+G12+H12+I12)</f>
        <v>1200000</v>
      </c>
    </row>
    <row r="13" customFormat="false" ht="17.4" hidden="false" customHeight="false" outlineLevel="0" collapsed="false">
      <c r="A13" s="18" t="n">
        <v>2039</v>
      </c>
      <c r="B13" s="19" t="s">
        <v>217</v>
      </c>
      <c r="C13" s="19" t="s">
        <v>33</v>
      </c>
      <c r="D13" s="20" t="n">
        <v>100</v>
      </c>
      <c r="E13" s="18" t="s">
        <v>10</v>
      </c>
      <c r="F13" s="21" t="n">
        <v>150000</v>
      </c>
      <c r="G13" s="21" t="n">
        <v>0</v>
      </c>
      <c r="H13" s="21" t="n">
        <v>0</v>
      </c>
      <c r="I13" s="21" t="n">
        <v>0</v>
      </c>
      <c r="J13" s="21" t="n">
        <f aca="false">SUM(F13+G13+H13+I13)</f>
        <v>150000</v>
      </c>
    </row>
    <row r="14" customFormat="false" ht="17.9" hidden="false" customHeight="false" outlineLevel="0" collapsed="false">
      <c r="A14" s="18" t="n">
        <v>1053</v>
      </c>
      <c r="B14" s="19" t="s">
        <v>288</v>
      </c>
      <c r="C14" s="19" t="s">
        <v>289</v>
      </c>
      <c r="D14" s="20" t="n">
        <v>100</v>
      </c>
      <c r="E14" s="18" t="s">
        <v>10</v>
      </c>
      <c r="F14" s="21" t="n">
        <v>200000</v>
      </c>
      <c r="G14" s="21" t="n">
        <v>300000</v>
      </c>
      <c r="H14" s="21"/>
      <c r="I14" s="21"/>
      <c r="J14" s="21" t="n">
        <f aca="false">SUM(F14+G14+H14+I14)</f>
        <v>500000</v>
      </c>
    </row>
    <row r="15" customFormat="false" ht="17.4" hidden="false" customHeight="false" outlineLevel="0" collapsed="false">
      <c r="A15" s="18" t="n">
        <v>2236</v>
      </c>
      <c r="B15" s="19" t="s">
        <v>290</v>
      </c>
      <c r="C15" s="19" t="s">
        <v>291</v>
      </c>
      <c r="D15" s="20" t="n">
        <v>100</v>
      </c>
      <c r="E15" s="18" t="s">
        <v>10</v>
      </c>
      <c r="F15" s="21" t="n">
        <v>1000000</v>
      </c>
      <c r="G15" s="21" t="n">
        <v>0</v>
      </c>
      <c r="H15" s="21" t="n">
        <v>0</v>
      </c>
      <c r="I15" s="21" t="n">
        <v>0</v>
      </c>
      <c r="J15" s="21" t="n">
        <f aca="false">SUM(F15+G15+H15+I15)</f>
        <v>1000000</v>
      </c>
    </row>
    <row r="16" customFormat="false" ht="14.05" hidden="false" customHeight="false" outlineLevel="0" collapsed="false">
      <c r="A16" s="0"/>
      <c r="B16" s="0"/>
      <c r="C16" s="0"/>
      <c r="D16" s="0"/>
      <c r="E16" s="0"/>
      <c r="F16" s="70" t="n">
        <f aca="false">SUM(F10:F15)</f>
        <v>2700000</v>
      </c>
      <c r="G16" s="70" t="n">
        <f aca="false">SUM(G10:G15)</f>
        <v>400000</v>
      </c>
      <c r="H16" s="70" t="n">
        <f aca="false">SUM(H10:H15)</f>
        <v>0</v>
      </c>
      <c r="I16" s="70" t="n">
        <f aca="false">SUM(I10:I15)</f>
        <v>0</v>
      </c>
      <c r="J16" s="70" t="n">
        <f aca="false">SUM(J10:J15)</f>
        <v>3100000</v>
      </c>
    </row>
    <row r="17" customFormat="false" ht="15" hidden="false" customHeight="true" outlineLevel="0" collapsed="false">
      <c r="A17" s="8" t="s">
        <v>292</v>
      </c>
      <c r="B17" s="8"/>
      <c r="C17" s="9"/>
      <c r="D17" s="9"/>
      <c r="E17" s="9"/>
      <c r="F17" s="9"/>
      <c r="G17" s="9"/>
      <c r="H17" s="9"/>
      <c r="I17" s="9"/>
      <c r="J17" s="9"/>
    </row>
    <row r="18" customFormat="false" ht="15" hidden="false" customHeight="true" outlineLevel="0" collapsed="false">
      <c r="A18" s="10" t="s">
        <v>293</v>
      </c>
      <c r="B18" s="10"/>
      <c r="C18" s="10"/>
      <c r="D18" s="10"/>
      <c r="E18" s="10"/>
      <c r="F18" s="10"/>
      <c r="G18" s="9"/>
      <c r="H18" s="9"/>
      <c r="I18" s="9"/>
      <c r="J18" s="9"/>
    </row>
    <row r="19" customFormat="false" ht="14.05" hidden="false" customHeight="false" outlineLevel="0" collapsed="false">
      <c r="A19" s="11" t="s">
        <v>5</v>
      </c>
      <c r="B19" s="11"/>
      <c r="C19" s="12" t="s">
        <v>6</v>
      </c>
      <c r="D19" s="13"/>
      <c r="E19" s="11" t="s">
        <v>7</v>
      </c>
      <c r="F19" s="11"/>
      <c r="G19" s="11" t="s">
        <v>8</v>
      </c>
      <c r="H19" s="11"/>
      <c r="I19" s="11"/>
      <c r="J19" s="11"/>
    </row>
    <row r="20" customFormat="false" ht="15" hidden="false" customHeight="true" outlineLevel="0" collapsed="false">
      <c r="A20" s="14" t="s">
        <v>9</v>
      </c>
      <c r="B20" s="14"/>
      <c r="C20" s="15" t="s">
        <v>10</v>
      </c>
      <c r="D20" s="15"/>
      <c r="E20" s="15"/>
      <c r="F20" s="15"/>
      <c r="G20" s="15" t="n">
        <v>95</v>
      </c>
      <c r="H20" s="15"/>
      <c r="I20" s="15"/>
      <c r="J20" s="15"/>
    </row>
    <row r="21" customFormat="false" ht="15.75" hidden="false" customHeight="true" outlineLevel="0" collapsed="false">
      <c r="A21" s="14"/>
      <c r="B21" s="14"/>
      <c r="C21" s="14"/>
      <c r="D21" s="14"/>
      <c r="E21" s="14"/>
      <c r="F21" s="16" t="s">
        <v>11</v>
      </c>
      <c r="G21" s="16"/>
      <c r="H21" s="16" t="s">
        <v>12</v>
      </c>
      <c r="I21" s="16"/>
      <c r="J21" s="14"/>
    </row>
    <row r="22" customFormat="false" ht="14.05" hidden="false" customHeight="false" outlineLevel="0" collapsed="false">
      <c r="A22" s="11" t="s">
        <v>13</v>
      </c>
      <c r="B22" s="11" t="s">
        <v>14</v>
      </c>
      <c r="C22" s="11" t="s">
        <v>15</v>
      </c>
      <c r="D22" s="11" t="s">
        <v>16</v>
      </c>
      <c r="E22" s="11" t="s">
        <v>17</v>
      </c>
      <c r="F22" s="11" t="s">
        <v>18</v>
      </c>
      <c r="G22" s="11" t="s">
        <v>19</v>
      </c>
      <c r="H22" s="11" t="s">
        <v>18</v>
      </c>
      <c r="I22" s="11" t="s">
        <v>19</v>
      </c>
      <c r="J22" s="11" t="s">
        <v>20</v>
      </c>
    </row>
    <row r="23" customFormat="false" ht="25.55" hidden="false" customHeight="false" outlineLevel="0" collapsed="false">
      <c r="A23" s="18" t="n">
        <v>1023</v>
      </c>
      <c r="B23" s="37" t="s">
        <v>294</v>
      </c>
      <c r="C23" s="19" t="s">
        <v>295</v>
      </c>
      <c r="D23" s="20" t="n">
        <v>85</v>
      </c>
      <c r="E23" s="18" t="s">
        <v>10</v>
      </c>
      <c r="F23" s="21" t="n">
        <v>0</v>
      </c>
      <c r="G23" s="21" t="n">
        <v>250000</v>
      </c>
      <c r="H23" s="21" t="n">
        <v>0</v>
      </c>
      <c r="I23" s="21" t="n">
        <v>500000</v>
      </c>
      <c r="J23" s="21" t="n">
        <f aca="false">SUM(F23+G23+H23+I23)</f>
        <v>750000</v>
      </c>
    </row>
    <row r="24" customFormat="false" ht="40.15" hidden="false" customHeight="true" outlineLevel="0" collapsed="false">
      <c r="A24" s="18" t="n">
        <v>1024</v>
      </c>
      <c r="B24" s="36" t="s">
        <v>296</v>
      </c>
      <c r="C24" s="29" t="s">
        <v>297</v>
      </c>
      <c r="D24" s="99" t="n">
        <v>25000</v>
      </c>
      <c r="E24" s="100" t="s">
        <v>23</v>
      </c>
      <c r="F24" s="21" t="n">
        <v>0</v>
      </c>
      <c r="G24" s="21" t="n">
        <v>1000000</v>
      </c>
      <c r="H24" s="21" t="n">
        <v>0</v>
      </c>
      <c r="I24" s="21" t="n">
        <v>2000000</v>
      </c>
      <c r="J24" s="21" t="n">
        <f aca="false">SUM(F24+G24+H24+I24)</f>
        <v>3000000</v>
      </c>
    </row>
    <row r="25" customFormat="false" ht="25.55" hidden="false" customHeight="false" outlineLevel="0" collapsed="false">
      <c r="A25" s="18" t="n">
        <v>1022</v>
      </c>
      <c r="B25" s="36" t="s">
        <v>298</v>
      </c>
      <c r="C25" s="29" t="s">
        <v>299</v>
      </c>
      <c r="D25" s="99" t="n">
        <v>1000</v>
      </c>
      <c r="E25" s="100" t="s">
        <v>300</v>
      </c>
      <c r="F25" s="21" t="n">
        <v>0</v>
      </c>
      <c r="G25" s="21" t="n">
        <v>300000</v>
      </c>
      <c r="H25" s="21" t="n">
        <v>0</v>
      </c>
      <c r="I25" s="21" t="n">
        <v>0</v>
      </c>
      <c r="J25" s="21" t="n">
        <f aca="false">SUM(F25+G25+H25+I25)</f>
        <v>300000</v>
      </c>
    </row>
    <row r="26" customFormat="false" ht="49.9" hidden="false" customHeight="true" outlineLevel="0" collapsed="false">
      <c r="A26" s="18" t="n">
        <v>2043</v>
      </c>
      <c r="B26" s="36" t="s">
        <v>301</v>
      </c>
      <c r="C26" s="29" t="s">
        <v>33</v>
      </c>
      <c r="D26" s="99" t="n">
        <v>100</v>
      </c>
      <c r="E26" s="100" t="s">
        <v>10</v>
      </c>
      <c r="F26" s="21" t="n">
        <v>300000</v>
      </c>
      <c r="G26" s="21" t="n">
        <v>100000</v>
      </c>
      <c r="H26" s="21" t="n">
        <v>0</v>
      </c>
      <c r="I26" s="21" t="n">
        <v>0</v>
      </c>
      <c r="J26" s="21" t="n">
        <f aca="false">SUM(F26+G26+H26+I26)</f>
        <v>400000</v>
      </c>
    </row>
    <row r="27" customFormat="false" ht="33.85" hidden="false" customHeight="true" outlineLevel="0" collapsed="false">
      <c r="A27" s="18" t="n">
        <v>1025</v>
      </c>
      <c r="B27" s="36" t="s">
        <v>302</v>
      </c>
      <c r="C27" s="29" t="s">
        <v>303</v>
      </c>
      <c r="D27" s="99" t="n">
        <v>5</v>
      </c>
      <c r="E27" s="100" t="s">
        <v>304</v>
      </c>
      <c r="F27" s="21" t="n">
        <v>0</v>
      </c>
      <c r="G27" s="21" t="n">
        <v>1250000</v>
      </c>
      <c r="H27" s="21" t="n">
        <v>0</v>
      </c>
      <c r="I27" s="21" t="n">
        <v>1500000</v>
      </c>
      <c r="J27" s="21" t="n">
        <f aca="false">SUM(F27+G27+H27+I27)</f>
        <v>2750000</v>
      </c>
    </row>
    <row r="28" customFormat="false" ht="33.25" hidden="false" customHeight="true" outlineLevel="0" collapsed="false">
      <c r="A28" s="18" t="n">
        <v>1015</v>
      </c>
      <c r="B28" s="36" t="s">
        <v>305</v>
      </c>
      <c r="C28" s="29" t="s">
        <v>306</v>
      </c>
      <c r="D28" s="99" t="s">
        <v>10</v>
      </c>
      <c r="E28" s="100" t="s">
        <v>307</v>
      </c>
      <c r="F28" s="21" t="n">
        <v>0</v>
      </c>
      <c r="G28" s="21" t="n">
        <v>300000</v>
      </c>
      <c r="H28" s="21" t="n">
        <v>0</v>
      </c>
      <c r="I28" s="21" t="n">
        <v>200000</v>
      </c>
      <c r="J28" s="21" t="n">
        <f aca="false">SUM(F28+G28+H28+I28)</f>
        <v>500000</v>
      </c>
    </row>
    <row r="29" customFormat="false" ht="34.25" hidden="false" customHeight="true" outlineLevel="0" collapsed="false">
      <c r="A29" s="18" t="n">
        <v>1024</v>
      </c>
      <c r="B29" s="36" t="s">
        <v>308</v>
      </c>
      <c r="C29" s="29" t="s">
        <v>309</v>
      </c>
      <c r="D29" s="99" t="n">
        <v>1000</v>
      </c>
      <c r="E29" s="100" t="s">
        <v>310</v>
      </c>
      <c r="F29" s="21" t="n">
        <v>0</v>
      </c>
      <c r="G29" s="21" t="n">
        <v>300000</v>
      </c>
      <c r="H29" s="21" t="n">
        <v>0</v>
      </c>
      <c r="I29" s="21" t="n">
        <v>200000</v>
      </c>
      <c r="J29" s="21" t="n">
        <f aca="false">SUM(F29+G29+H29+I29)</f>
        <v>500000</v>
      </c>
    </row>
    <row r="30" customFormat="false" ht="17.55" hidden="false" customHeight="false" outlineLevel="0" collapsed="false">
      <c r="A30" s="18" t="n">
        <v>1024</v>
      </c>
      <c r="B30" s="36" t="s">
        <v>311</v>
      </c>
      <c r="C30" s="29" t="s">
        <v>312</v>
      </c>
      <c r="D30" s="99" t="n">
        <v>2</v>
      </c>
      <c r="E30" s="100" t="s">
        <v>313</v>
      </c>
      <c r="F30" s="21" t="n">
        <v>0</v>
      </c>
      <c r="G30" s="21" t="n">
        <v>0</v>
      </c>
      <c r="H30" s="21" t="n">
        <v>0</v>
      </c>
      <c r="I30" s="21" t="n">
        <v>4000000</v>
      </c>
      <c r="J30" s="21" t="n">
        <f aca="false">SUM(F30+G30+H30+I30)</f>
        <v>4000000</v>
      </c>
    </row>
    <row r="31" customFormat="false" ht="21.2" hidden="false" customHeight="true" outlineLevel="0" collapsed="false">
      <c r="A31" s="18" t="n">
        <v>1017</v>
      </c>
      <c r="B31" s="36" t="s">
        <v>314</v>
      </c>
      <c r="C31" s="29" t="s">
        <v>315</v>
      </c>
      <c r="D31" s="99" t="n">
        <v>3</v>
      </c>
      <c r="E31" s="100" t="s">
        <v>316</v>
      </c>
      <c r="F31" s="21"/>
      <c r="G31" s="21" t="n">
        <v>300000</v>
      </c>
      <c r="H31" s="21"/>
      <c r="I31" s="21" t="n">
        <v>200000</v>
      </c>
      <c r="J31" s="21" t="n">
        <f aca="false">SUM(F31+G31+H31+I31)</f>
        <v>500000</v>
      </c>
    </row>
    <row r="32" customFormat="false" ht="14.05" hidden="false" customHeight="false" outlineLevel="0" collapsed="false">
      <c r="A32" s="0"/>
      <c r="B32" s="0"/>
      <c r="C32" s="0"/>
      <c r="D32" s="0"/>
      <c r="E32" s="0"/>
      <c r="F32" s="70" t="n">
        <f aca="false">SUM(F23:F31)</f>
        <v>300000</v>
      </c>
      <c r="G32" s="70" t="n">
        <f aca="false">SUM(G23:G31)</f>
        <v>3800000</v>
      </c>
      <c r="H32" s="70" t="n">
        <f aca="false">SUM(H23:H31)</f>
        <v>0</v>
      </c>
      <c r="I32" s="70" t="n">
        <f aca="false">SUM(I23:I31)</f>
        <v>8600000</v>
      </c>
      <c r="J32" s="70" t="n">
        <f aca="false">SUM(J23:J31)</f>
        <v>12700000</v>
      </c>
    </row>
    <row r="33" customFormat="false" ht="15" hidden="false" customHeight="true" outlineLevel="0" collapsed="false">
      <c r="A33" s="8" t="s">
        <v>317</v>
      </c>
      <c r="B33" s="8"/>
      <c r="C33" s="9"/>
      <c r="D33" s="9"/>
      <c r="E33" s="9"/>
      <c r="F33" s="9"/>
      <c r="G33" s="9"/>
      <c r="H33" s="9"/>
      <c r="I33" s="9"/>
      <c r="J33" s="9"/>
    </row>
    <row r="34" customFormat="false" ht="15" hidden="false" customHeight="true" outlineLevel="0" collapsed="false">
      <c r="A34" s="10" t="s">
        <v>318</v>
      </c>
      <c r="B34" s="10"/>
      <c r="C34" s="10"/>
      <c r="D34" s="10"/>
      <c r="E34" s="10"/>
      <c r="F34" s="10"/>
      <c r="G34" s="10"/>
      <c r="H34" s="10"/>
      <c r="I34" s="10"/>
      <c r="J34" s="10"/>
    </row>
    <row r="35" customFormat="false" ht="14.05" hidden="false" customHeight="false" outlineLevel="0" collapsed="false">
      <c r="A35" s="11" t="s">
        <v>5</v>
      </c>
      <c r="B35" s="11"/>
      <c r="C35" s="12" t="s">
        <v>6</v>
      </c>
      <c r="D35" s="13"/>
      <c r="E35" s="11" t="s">
        <v>7</v>
      </c>
      <c r="F35" s="11"/>
      <c r="G35" s="11" t="s">
        <v>8</v>
      </c>
      <c r="H35" s="11"/>
      <c r="I35" s="11"/>
      <c r="J35" s="11"/>
    </row>
    <row r="36" customFormat="false" ht="15" hidden="false" customHeight="true" outlineLevel="0" collapsed="false">
      <c r="A36" s="14" t="s">
        <v>9</v>
      </c>
      <c r="B36" s="14"/>
      <c r="C36" s="15" t="s">
        <v>10</v>
      </c>
      <c r="D36" s="15"/>
      <c r="E36" s="15"/>
      <c r="F36" s="15"/>
      <c r="G36" s="15" t="n">
        <v>90</v>
      </c>
      <c r="H36" s="15"/>
      <c r="I36" s="15"/>
      <c r="J36" s="15"/>
    </row>
    <row r="37" customFormat="false" ht="15.75" hidden="false" customHeight="true" outlineLevel="0" collapsed="false">
      <c r="A37" s="14"/>
      <c r="B37" s="14"/>
      <c r="C37" s="14"/>
      <c r="D37" s="14"/>
      <c r="E37" s="14"/>
      <c r="F37" s="16" t="s">
        <v>11</v>
      </c>
      <c r="G37" s="16"/>
      <c r="H37" s="16" t="s">
        <v>12</v>
      </c>
      <c r="I37" s="16"/>
      <c r="J37" s="14"/>
    </row>
    <row r="38" customFormat="false" ht="14.05" hidden="false" customHeight="false" outlineLevel="0" collapsed="false">
      <c r="A38" s="11" t="s">
        <v>13</v>
      </c>
      <c r="B38" s="11" t="s">
        <v>14</v>
      </c>
      <c r="C38" s="11" t="s">
        <v>15</v>
      </c>
      <c r="D38" s="11" t="s">
        <v>16</v>
      </c>
      <c r="E38" s="11" t="s">
        <v>17</v>
      </c>
      <c r="F38" s="11" t="s">
        <v>18</v>
      </c>
      <c r="G38" s="11" t="s">
        <v>19</v>
      </c>
      <c r="H38" s="11" t="s">
        <v>18</v>
      </c>
      <c r="I38" s="11" t="s">
        <v>19</v>
      </c>
      <c r="J38" s="11" t="s">
        <v>20</v>
      </c>
    </row>
    <row r="39" customFormat="false" ht="17.55" hidden="false" customHeight="false" outlineLevel="0" collapsed="false">
      <c r="A39" s="18" t="n">
        <v>2146</v>
      </c>
      <c r="B39" s="37" t="s">
        <v>319</v>
      </c>
      <c r="C39" s="19" t="s">
        <v>320</v>
      </c>
      <c r="D39" s="20" t="n">
        <v>200</v>
      </c>
      <c r="E39" s="18" t="s">
        <v>321</v>
      </c>
      <c r="F39" s="21" t="n">
        <v>0</v>
      </c>
      <c r="G39" s="21" t="n">
        <v>150000</v>
      </c>
      <c r="H39" s="21" t="n">
        <v>0</v>
      </c>
      <c r="I39" s="21" t="n">
        <v>0</v>
      </c>
      <c r="J39" s="21" t="n">
        <f aca="false">SUM(F39+G39+H39+I39)</f>
        <v>150000</v>
      </c>
    </row>
    <row r="40" customFormat="false" ht="17.55" hidden="false" customHeight="false" outlineLevel="0" collapsed="false">
      <c r="A40" s="18" t="n">
        <v>1078</v>
      </c>
      <c r="B40" s="37" t="s">
        <v>322</v>
      </c>
      <c r="C40" s="19" t="s">
        <v>323</v>
      </c>
      <c r="D40" s="20" t="n">
        <v>15</v>
      </c>
      <c r="E40" s="18" t="s">
        <v>324</v>
      </c>
      <c r="F40" s="21" t="n">
        <v>0</v>
      </c>
      <c r="G40" s="21" t="n">
        <v>50000</v>
      </c>
      <c r="H40" s="21" t="n">
        <v>0</v>
      </c>
      <c r="I40" s="21" t="n">
        <v>0</v>
      </c>
      <c r="J40" s="21" t="n">
        <f aca="false">SUM(F40+G40+H40+I40)</f>
        <v>50000</v>
      </c>
    </row>
    <row r="41" customFormat="false" ht="13.8" hidden="false" customHeight="false" outlineLevel="0" collapsed="false">
      <c r="A41" s="18" t="n">
        <v>1117</v>
      </c>
      <c r="B41" s="37" t="s">
        <v>325</v>
      </c>
      <c r="C41" s="19" t="s">
        <v>326</v>
      </c>
      <c r="D41" s="20" t="n">
        <v>1</v>
      </c>
      <c r="E41" s="18" t="s">
        <v>327</v>
      </c>
      <c r="F41" s="21"/>
      <c r="G41" s="21" t="n">
        <v>1000000</v>
      </c>
      <c r="H41" s="21"/>
      <c r="I41" s="21"/>
      <c r="J41" s="21"/>
    </row>
    <row r="42" customFormat="false" ht="14.05" hidden="false" customHeight="false" outlineLevel="0" collapsed="false">
      <c r="A42" s="0"/>
      <c r="F42" s="71" t="n">
        <f aca="false">SUM(F39:F40)</f>
        <v>0</v>
      </c>
      <c r="G42" s="71" t="n">
        <f aca="false">SUM(G39:G41)</f>
        <v>1200000</v>
      </c>
      <c r="H42" s="71" t="n">
        <f aca="false">SUM(H39:H40)</f>
        <v>0</v>
      </c>
      <c r="I42" s="71" t="n">
        <f aca="false">SUM(I39:I40)</f>
        <v>0</v>
      </c>
      <c r="J42" s="71" t="n">
        <f aca="false">SUM(J39:J40)</f>
        <v>200000</v>
      </c>
    </row>
    <row r="43" customFormat="false" ht="14.05" hidden="false" customHeight="false" outlineLevel="0" collapsed="false">
      <c r="A43" s="80" t="s">
        <v>96</v>
      </c>
      <c r="F43" s="42" t="n">
        <f aca="false">SUM(F16+F32+F42)</f>
        <v>3000000</v>
      </c>
      <c r="G43" s="42" t="n">
        <f aca="false">SUM(G16+G32+G42)</f>
        <v>5400000</v>
      </c>
      <c r="H43" s="42" t="n">
        <f aca="false">SUM(H16+H32+H42)</f>
        <v>0</v>
      </c>
      <c r="I43" s="42" t="n">
        <f aca="false">SUM(I16+I32+I42)</f>
        <v>8600000</v>
      </c>
      <c r="J43" s="42" t="n">
        <f aca="false">SUM(J16+J32+J42)</f>
        <v>16000000</v>
      </c>
    </row>
    <row r="1048576" customFormat="false" ht="12.8" hidden="false" customHeight="false" outlineLevel="0" collapsed="false"/>
  </sheetData>
  <mergeCells count="3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17:B17"/>
    <mergeCell ref="A18:F18"/>
    <mergeCell ref="A19:B19"/>
    <mergeCell ref="E19:F19"/>
    <mergeCell ref="G19:J19"/>
    <mergeCell ref="A20:B20"/>
    <mergeCell ref="D20:F20"/>
    <mergeCell ref="G20:J20"/>
    <mergeCell ref="F21:G21"/>
    <mergeCell ref="H21:I21"/>
    <mergeCell ref="A33:B33"/>
    <mergeCell ref="A34:J34"/>
    <mergeCell ref="A35:B35"/>
    <mergeCell ref="E35:F35"/>
    <mergeCell ref="G35:J35"/>
    <mergeCell ref="A36:B36"/>
    <mergeCell ref="D36:F36"/>
    <mergeCell ref="G36:J36"/>
    <mergeCell ref="F37:G37"/>
    <mergeCell ref="H37:I37"/>
  </mergeCells>
  <printOptions headings="false" gridLines="false" gridLinesSet="true" horizontalCentered="false" verticalCentered="false"/>
  <pageMargins left="0.511805555555555" right="0.315277777777778" top="0.269444444444444" bottom="0.393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40" zoomScaleNormal="140" zoomScalePageLayoutView="100" workbookViewId="0">
      <selection pane="topLeft" activeCell="A34" activeCellId="0" sqref="A34"/>
    </sheetView>
  </sheetViews>
  <sheetFormatPr defaultRowHeight="12.85"/>
  <cols>
    <col collapsed="false" hidden="false" max="1" min="1" style="0" width="8.36734693877551"/>
    <col collapsed="false" hidden="false" max="2" min="2" style="0" width="33.8826530612245"/>
    <col collapsed="false" hidden="false" max="3" min="3" style="0" width="13.9030612244898"/>
    <col collapsed="false" hidden="false" max="4" min="4" style="0" width="6.0765306122449"/>
    <col collapsed="false" hidden="false" max="5" min="5" style="0" width="9.85204081632653"/>
    <col collapsed="false" hidden="false" max="6" min="6" style="0" width="9.58673469387755"/>
    <col collapsed="false" hidden="false" max="7" min="7" style="0" width="9.85204081632653"/>
    <col collapsed="false" hidden="false" max="8" min="8" style="0" width="9.58673469387755"/>
    <col collapsed="false" hidden="false" max="1025" min="9" style="0" width="11.0714285714286"/>
  </cols>
  <sheetData>
    <row r="1" s="2" customFormat="true" ht="14.05" hidden="false" customHeight="false" outlineLevel="0" collapsed="false">
      <c r="A1" s="3"/>
      <c r="B1" s="4" t="s">
        <v>0</v>
      </c>
      <c r="C1" s="4"/>
      <c r="D1" s="4"/>
      <c r="E1" s="4"/>
      <c r="F1" s="4"/>
      <c r="G1" s="5"/>
      <c r="H1" s="5"/>
      <c r="I1" s="5"/>
      <c r="J1" s="5"/>
    </row>
    <row r="2" customFormat="false" ht="13.8" hidden="false" customHeight="false" outlineLevel="0" collapsed="false">
      <c r="A2" s="3"/>
      <c r="B2" s="4"/>
      <c r="C2" s="4"/>
      <c r="D2" s="6" t="s">
        <v>1</v>
      </c>
      <c r="E2" s="6"/>
      <c r="F2" s="6"/>
      <c r="G2" s="5"/>
      <c r="H2" s="5"/>
      <c r="I2" s="5"/>
      <c r="J2" s="5"/>
    </row>
    <row r="3" customFormat="false" ht="14.9" hidden="false" customHeight="true" outlineLevel="0" collapsed="false">
      <c r="A3" s="5"/>
      <c r="B3" s="5"/>
      <c r="C3" s="5"/>
      <c r="D3" s="5"/>
      <c r="E3" s="5"/>
      <c r="F3" s="5"/>
      <c r="G3" s="7" t="s">
        <v>328</v>
      </c>
      <c r="H3" s="7"/>
      <c r="I3" s="7"/>
      <c r="J3" s="7"/>
    </row>
    <row r="4" customFormat="false" ht="19.7" hidden="false" customHeight="true" outlineLevel="0" collapsed="false">
      <c r="A4" s="8" t="s">
        <v>72</v>
      </c>
      <c r="B4" s="8"/>
      <c r="C4" s="9"/>
      <c r="D4" s="9"/>
      <c r="E4" s="9"/>
      <c r="F4" s="9"/>
      <c r="G4" s="9"/>
      <c r="H4" s="9"/>
      <c r="I4" s="9"/>
      <c r="J4" s="9"/>
    </row>
    <row r="5" customFormat="false" ht="15" hidden="false" customHeight="true" outlineLevel="0" collapsed="false">
      <c r="A5" s="10" t="s">
        <v>73</v>
      </c>
      <c r="B5" s="10"/>
      <c r="C5" s="10"/>
      <c r="D5" s="10"/>
      <c r="E5" s="10"/>
      <c r="F5" s="10"/>
      <c r="G5" s="9"/>
      <c r="H5" s="9"/>
      <c r="I5" s="9"/>
      <c r="J5" s="9"/>
    </row>
    <row r="6" customFormat="false" ht="14.05" hidden="false" customHeight="false" outlineLevel="0" collapsed="false">
      <c r="A6" s="11" t="s">
        <v>5</v>
      </c>
      <c r="B6" s="11"/>
      <c r="C6" s="12" t="s">
        <v>6</v>
      </c>
      <c r="D6" s="13"/>
      <c r="E6" s="11" t="s">
        <v>7</v>
      </c>
      <c r="F6" s="11"/>
      <c r="G6" s="11" t="s">
        <v>8</v>
      </c>
      <c r="H6" s="11"/>
      <c r="I6" s="11"/>
      <c r="J6" s="11"/>
    </row>
    <row r="7" customFormat="false" ht="15" hidden="false" customHeight="true" outlineLevel="0" collapsed="false">
      <c r="A7" s="14" t="s">
        <v>9</v>
      </c>
      <c r="B7" s="14"/>
      <c r="C7" s="15" t="s">
        <v>10</v>
      </c>
      <c r="D7" s="15"/>
      <c r="E7" s="15"/>
      <c r="F7" s="15"/>
      <c r="G7" s="15" t="n">
        <v>100</v>
      </c>
      <c r="H7" s="15"/>
      <c r="I7" s="15"/>
      <c r="J7" s="15"/>
    </row>
    <row r="8" customFormat="false" ht="15.75" hidden="false" customHeight="true" outlineLevel="0" collapsed="false">
      <c r="A8" s="14"/>
      <c r="B8" s="14"/>
      <c r="C8" s="14"/>
      <c r="D8" s="14"/>
      <c r="E8" s="14"/>
      <c r="F8" s="16" t="s">
        <v>11</v>
      </c>
      <c r="G8" s="16"/>
      <c r="H8" s="16" t="s">
        <v>12</v>
      </c>
      <c r="I8" s="16"/>
      <c r="J8" s="14"/>
    </row>
    <row r="9" customFormat="false" ht="14.05" hidden="false" customHeight="false" outlineLevel="0" collapsed="false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18</v>
      </c>
      <c r="I9" s="11" t="s">
        <v>19</v>
      </c>
      <c r="J9" s="11" t="s">
        <v>20</v>
      </c>
    </row>
    <row r="10" customFormat="false" ht="38.9" hidden="false" customHeight="true" outlineLevel="0" collapsed="false">
      <c r="A10" s="18" t="n">
        <v>1047</v>
      </c>
      <c r="B10" s="19" t="s">
        <v>213</v>
      </c>
      <c r="C10" s="19" t="s">
        <v>62</v>
      </c>
      <c r="D10" s="20" t="n">
        <v>20</v>
      </c>
      <c r="E10" s="46" t="s">
        <v>53</v>
      </c>
      <c r="F10" s="47" t="n">
        <v>0</v>
      </c>
      <c r="G10" s="47" t="n">
        <v>100000</v>
      </c>
      <c r="H10" s="47" t="n">
        <v>0</v>
      </c>
      <c r="I10" s="47" t="n">
        <v>0</v>
      </c>
      <c r="J10" s="47" t="n">
        <f aca="false">SUM(F10+G10+H10+I10)</f>
        <v>100000</v>
      </c>
    </row>
    <row r="11" customFormat="false" ht="40.7" hidden="false" customHeight="true" outlineLevel="0" collapsed="false">
      <c r="A11" s="18" t="n">
        <v>2084</v>
      </c>
      <c r="B11" s="19" t="s">
        <v>329</v>
      </c>
      <c r="C11" s="37" t="s">
        <v>330</v>
      </c>
      <c r="D11" s="20" t="n">
        <v>100</v>
      </c>
      <c r="E11" s="46" t="s">
        <v>10</v>
      </c>
      <c r="F11" s="47" t="n">
        <v>100000</v>
      </c>
      <c r="G11" s="47" t="n">
        <v>100000</v>
      </c>
      <c r="H11" s="47"/>
      <c r="I11" s="47"/>
      <c r="J11" s="47" t="n">
        <f aca="false">SUM(F11+G11+H11+I11)</f>
        <v>200000</v>
      </c>
    </row>
    <row r="12" customFormat="false" ht="17.55" hidden="false" customHeight="false" outlineLevel="0" collapsed="false">
      <c r="A12" s="18" t="n">
        <v>1047</v>
      </c>
      <c r="B12" s="19" t="s">
        <v>331</v>
      </c>
      <c r="C12" s="19" t="s">
        <v>215</v>
      </c>
      <c r="D12" s="20" t="n">
        <v>1</v>
      </c>
      <c r="E12" s="46" t="s">
        <v>216</v>
      </c>
      <c r="F12" s="47" t="n">
        <v>0</v>
      </c>
      <c r="G12" s="47" t="n">
        <v>60000</v>
      </c>
      <c r="H12" s="47" t="n">
        <v>0</v>
      </c>
      <c r="I12" s="47" t="n">
        <v>0</v>
      </c>
      <c r="J12" s="47" t="n">
        <f aca="false">SUM(F12+G12+H12+I12)</f>
        <v>60000</v>
      </c>
    </row>
    <row r="13" customFormat="false" ht="14.05" hidden="false" customHeight="false" outlineLevel="0" collapsed="false">
      <c r="A13" s="18" t="n">
        <v>2084</v>
      </c>
      <c r="B13" s="19" t="s">
        <v>332</v>
      </c>
      <c r="C13" s="19" t="s">
        <v>79</v>
      </c>
      <c r="D13" s="20" t="n">
        <v>100</v>
      </c>
      <c r="E13" s="46" t="s">
        <v>10</v>
      </c>
      <c r="F13" s="47" t="n">
        <v>170000</v>
      </c>
      <c r="G13" s="47"/>
      <c r="H13" s="47"/>
      <c r="I13" s="47"/>
      <c r="J13" s="47" t="n">
        <f aca="false">SUM(F13+G13+H13+I13)</f>
        <v>170000</v>
      </c>
    </row>
    <row r="14" customFormat="false" ht="25.55" hidden="false" customHeight="true" outlineLevel="0" collapsed="false">
      <c r="A14" s="18" t="n">
        <v>2084</v>
      </c>
      <c r="B14" s="19" t="s">
        <v>80</v>
      </c>
      <c r="C14" s="37" t="s">
        <v>64</v>
      </c>
      <c r="D14" s="20" t="n">
        <v>10</v>
      </c>
      <c r="E14" s="46" t="s">
        <v>65</v>
      </c>
      <c r="F14" s="47" t="n">
        <v>200000</v>
      </c>
      <c r="G14" s="47" t="n">
        <v>100000</v>
      </c>
      <c r="H14" s="47" t="n">
        <v>0</v>
      </c>
      <c r="I14" s="47" t="n">
        <v>0</v>
      </c>
      <c r="J14" s="47" t="n">
        <f aca="false">SUM(F14+G14+H14+I14)</f>
        <v>300000</v>
      </c>
    </row>
    <row r="15" customFormat="false" ht="23.45" hidden="false" customHeight="true" outlineLevel="0" collapsed="false">
      <c r="A15" s="18" t="n">
        <v>2084</v>
      </c>
      <c r="B15" s="19" t="s">
        <v>333</v>
      </c>
      <c r="C15" s="19" t="s">
        <v>33</v>
      </c>
      <c r="D15" s="20" t="n">
        <v>100</v>
      </c>
      <c r="E15" s="46" t="s">
        <v>10</v>
      </c>
      <c r="F15" s="47" t="n">
        <v>100000</v>
      </c>
      <c r="G15" s="47" t="n">
        <v>0</v>
      </c>
      <c r="H15" s="47" t="n">
        <v>0</v>
      </c>
      <c r="I15" s="47" t="n">
        <v>0</v>
      </c>
      <c r="J15" s="47" t="n">
        <f aca="false">SUM(F15+G15+H15+I15)</f>
        <v>100000</v>
      </c>
    </row>
    <row r="16" s="1" customFormat="true" ht="14.05" hidden="false" customHeight="false" outlineLevel="0" collapsed="false">
      <c r="F16" s="71" t="n">
        <f aca="false">SUM(F10:F15)</f>
        <v>570000</v>
      </c>
      <c r="G16" s="71" t="n">
        <f aca="false">SUM(G10:G15)</f>
        <v>360000</v>
      </c>
      <c r="H16" s="71" t="n">
        <f aca="false">SUM(H10:H15)</f>
        <v>0</v>
      </c>
      <c r="I16" s="71" t="n">
        <f aca="false">SUM(I10:I15)</f>
        <v>0</v>
      </c>
      <c r="J16" s="71" t="n">
        <f aca="false">SUM(J10:J15)</f>
        <v>930000</v>
      </c>
    </row>
    <row r="17" customFormat="false" ht="21.95" hidden="false" customHeight="true" outlineLevel="0" collapsed="false">
      <c r="A17" s="51" t="s">
        <v>334</v>
      </c>
      <c r="B17" s="51"/>
      <c r="C17" s="52"/>
      <c r="D17" s="52"/>
      <c r="E17" s="52"/>
      <c r="F17" s="52"/>
      <c r="G17" s="52"/>
      <c r="H17" s="52"/>
      <c r="I17" s="52"/>
      <c r="J17" s="52"/>
    </row>
    <row r="18" customFormat="false" ht="15" hidden="false" customHeight="true" outlineLevel="0" collapsed="false">
      <c r="A18" s="53" t="s">
        <v>335</v>
      </c>
      <c r="B18" s="53"/>
      <c r="C18" s="53"/>
      <c r="D18" s="53"/>
      <c r="E18" s="53"/>
      <c r="F18" s="53"/>
      <c r="G18" s="53"/>
      <c r="H18" s="53"/>
      <c r="I18" s="53"/>
      <c r="J18" s="52"/>
    </row>
    <row r="19" customFormat="false" ht="14.05" hidden="false" customHeight="false" outlineLevel="0" collapsed="false">
      <c r="A19" s="54" t="s">
        <v>5</v>
      </c>
      <c r="B19" s="54"/>
      <c r="C19" s="55" t="s">
        <v>6</v>
      </c>
      <c r="D19" s="56"/>
      <c r="E19" s="54" t="s">
        <v>7</v>
      </c>
      <c r="F19" s="54"/>
      <c r="G19" s="54" t="s">
        <v>8</v>
      </c>
      <c r="H19" s="54"/>
      <c r="I19" s="54"/>
      <c r="J19" s="54"/>
    </row>
    <row r="20" customFormat="false" ht="14.05" hidden="false" customHeight="false" outlineLevel="0" collapsed="false">
      <c r="A20" s="57"/>
      <c r="B20" s="57"/>
      <c r="C20" s="58" t="s">
        <v>10</v>
      </c>
      <c r="D20" s="58"/>
      <c r="E20" s="58"/>
      <c r="F20" s="58"/>
      <c r="G20" s="58" t="n">
        <v>70</v>
      </c>
      <c r="H20" s="58"/>
      <c r="I20" s="58"/>
      <c r="J20" s="58"/>
    </row>
    <row r="21" customFormat="false" ht="15.75" hidden="false" customHeight="true" outlineLevel="0" collapsed="false">
      <c r="A21" s="57"/>
      <c r="B21" s="57"/>
      <c r="C21" s="57"/>
      <c r="D21" s="57"/>
      <c r="E21" s="57"/>
      <c r="F21" s="59" t="s">
        <v>11</v>
      </c>
      <c r="G21" s="59"/>
      <c r="H21" s="59" t="s">
        <v>12</v>
      </c>
      <c r="I21" s="59"/>
      <c r="J21" s="57"/>
    </row>
    <row r="22" customFormat="false" ht="14.05" hidden="false" customHeight="false" outlineLevel="0" collapsed="false">
      <c r="A22" s="54" t="s">
        <v>13</v>
      </c>
      <c r="B22" s="11" t="s">
        <v>14</v>
      </c>
      <c r="C22" s="54" t="s">
        <v>15</v>
      </c>
      <c r="D22" s="54" t="s">
        <v>16</v>
      </c>
      <c r="E22" s="54" t="s">
        <v>17</v>
      </c>
      <c r="F22" s="54" t="s">
        <v>18</v>
      </c>
      <c r="G22" s="54" t="s">
        <v>19</v>
      </c>
      <c r="H22" s="54" t="s">
        <v>18</v>
      </c>
      <c r="I22" s="54" t="s">
        <v>19</v>
      </c>
      <c r="J22" s="54" t="s">
        <v>20</v>
      </c>
    </row>
    <row r="23" customFormat="false" ht="25.05" hidden="false" customHeight="true" outlineLevel="0" collapsed="false">
      <c r="A23" s="18" t="n">
        <v>1082</v>
      </c>
      <c r="B23" s="23" t="s">
        <v>336</v>
      </c>
      <c r="C23" s="35" t="s">
        <v>337</v>
      </c>
      <c r="D23" s="25" t="n">
        <v>5</v>
      </c>
      <c r="E23" s="26" t="s">
        <v>338</v>
      </c>
      <c r="F23" s="27" t="n">
        <v>0</v>
      </c>
      <c r="G23" s="61" t="n">
        <v>200000</v>
      </c>
      <c r="H23" s="61" t="n">
        <v>0</v>
      </c>
      <c r="I23" s="61" t="n">
        <v>300000</v>
      </c>
      <c r="J23" s="61" t="n">
        <f aca="false">SUM(F23+G23+H23+I23)</f>
        <v>500000</v>
      </c>
    </row>
    <row r="24" customFormat="false" ht="31.05" hidden="false" customHeight="true" outlineLevel="0" collapsed="false">
      <c r="A24" s="18" t="n">
        <v>1102</v>
      </c>
      <c r="B24" s="23" t="s">
        <v>339</v>
      </c>
      <c r="C24" s="35" t="s">
        <v>337</v>
      </c>
      <c r="D24" s="25" t="n">
        <v>5</v>
      </c>
      <c r="E24" s="26" t="s">
        <v>338</v>
      </c>
      <c r="F24" s="27" t="n">
        <v>0</v>
      </c>
      <c r="G24" s="61" t="n">
        <v>100000</v>
      </c>
      <c r="H24" s="61" t="n">
        <v>0</v>
      </c>
      <c r="I24" s="61" t="n">
        <v>100000</v>
      </c>
      <c r="J24" s="61" t="n">
        <f aca="false">SUM(F24+G24+H24+I24)</f>
        <v>200000</v>
      </c>
    </row>
    <row r="25" customFormat="false" ht="14.05" hidden="false" customHeight="false" outlineLevel="0" collapsed="false">
      <c r="A25" s="48"/>
      <c r="B25" s="48"/>
      <c r="C25" s="48"/>
      <c r="D25" s="48"/>
      <c r="E25" s="48"/>
      <c r="F25" s="101" t="n">
        <f aca="false">SUM(F23:F24)</f>
        <v>0</v>
      </c>
      <c r="G25" s="50" t="n">
        <f aca="false">SUM(G23:G24)</f>
        <v>300000</v>
      </c>
      <c r="H25" s="50" t="n">
        <f aca="false">SUM(H23:H24)</f>
        <v>0</v>
      </c>
      <c r="I25" s="50" t="n">
        <f aca="false">SUM(I23:I24)</f>
        <v>400000</v>
      </c>
      <c r="J25" s="50" t="n">
        <f aca="false">SUM(J23:J24)</f>
        <v>700000</v>
      </c>
    </row>
    <row r="26" customFormat="false" ht="15" hidden="false" customHeight="true" outlineLevel="0" collapsed="false">
      <c r="A26" s="51" t="s">
        <v>340</v>
      </c>
      <c r="B26" s="51"/>
      <c r="C26" s="52"/>
      <c r="D26" s="52"/>
      <c r="E26" s="52"/>
      <c r="F26" s="52"/>
      <c r="G26" s="52"/>
      <c r="H26" s="52"/>
      <c r="I26" s="52"/>
      <c r="J26" s="52"/>
    </row>
    <row r="27" customFormat="false" ht="19.5" hidden="false" customHeight="true" outlineLevel="0" collapsed="false">
      <c r="A27" s="53" t="s">
        <v>341</v>
      </c>
      <c r="B27" s="53"/>
      <c r="C27" s="53"/>
      <c r="D27" s="53"/>
      <c r="E27" s="53"/>
      <c r="F27" s="53"/>
      <c r="G27" s="53"/>
      <c r="H27" s="53"/>
      <c r="I27" s="53"/>
      <c r="J27" s="53"/>
    </row>
    <row r="28" customFormat="false" ht="14.05" hidden="false" customHeight="false" outlineLevel="0" collapsed="false">
      <c r="A28" s="54" t="s">
        <v>5</v>
      </c>
      <c r="B28" s="54"/>
      <c r="C28" s="55" t="s">
        <v>6</v>
      </c>
      <c r="D28" s="56"/>
      <c r="E28" s="54" t="s">
        <v>7</v>
      </c>
      <c r="F28" s="54"/>
      <c r="G28" s="54" t="s">
        <v>8</v>
      </c>
      <c r="H28" s="54"/>
      <c r="I28" s="54"/>
      <c r="J28" s="54"/>
    </row>
    <row r="29" customFormat="false" ht="14.05" hidden="false" customHeight="false" outlineLevel="0" collapsed="false">
      <c r="A29" s="57"/>
      <c r="B29" s="57"/>
      <c r="C29" s="58" t="s">
        <v>10</v>
      </c>
      <c r="D29" s="58"/>
      <c r="E29" s="58"/>
      <c r="F29" s="58"/>
      <c r="G29" s="58" t="n">
        <v>70</v>
      </c>
      <c r="H29" s="58"/>
      <c r="I29" s="58"/>
      <c r="J29" s="58"/>
    </row>
    <row r="30" customFormat="false" ht="15.75" hidden="false" customHeight="true" outlineLevel="0" collapsed="false">
      <c r="A30" s="57"/>
      <c r="B30" s="57"/>
      <c r="C30" s="57"/>
      <c r="D30" s="57"/>
      <c r="E30" s="57"/>
      <c r="F30" s="59" t="s">
        <v>11</v>
      </c>
      <c r="G30" s="59"/>
      <c r="H30" s="59" t="s">
        <v>12</v>
      </c>
      <c r="I30" s="59"/>
      <c r="J30" s="57"/>
    </row>
    <row r="31" customFormat="false" ht="14.05" hidden="false" customHeight="false" outlineLevel="0" collapsed="false">
      <c r="A31" s="54" t="s">
        <v>13</v>
      </c>
      <c r="B31" s="11" t="s">
        <v>14</v>
      </c>
      <c r="C31" s="54" t="s">
        <v>15</v>
      </c>
      <c r="D31" s="54" t="s">
        <v>16</v>
      </c>
      <c r="E31" s="54" t="s">
        <v>17</v>
      </c>
      <c r="F31" s="54" t="s">
        <v>18</v>
      </c>
      <c r="G31" s="54" t="s">
        <v>19</v>
      </c>
      <c r="H31" s="54" t="s">
        <v>18</v>
      </c>
      <c r="I31" s="54" t="s">
        <v>19</v>
      </c>
      <c r="J31" s="54" t="s">
        <v>20</v>
      </c>
    </row>
    <row r="32" customFormat="false" ht="38.9" hidden="false" customHeight="true" outlineLevel="0" collapsed="false">
      <c r="A32" s="18" t="n">
        <v>1070</v>
      </c>
      <c r="B32" s="35" t="s">
        <v>342</v>
      </c>
      <c r="C32" s="35" t="s">
        <v>343</v>
      </c>
      <c r="D32" s="25" t="n">
        <v>1</v>
      </c>
      <c r="E32" s="26" t="s">
        <v>344</v>
      </c>
      <c r="F32" s="61" t="n">
        <v>0</v>
      </c>
      <c r="G32" s="61" t="n">
        <v>150000</v>
      </c>
      <c r="H32" s="61" t="n">
        <v>0</v>
      </c>
      <c r="I32" s="61" t="n">
        <v>300000</v>
      </c>
      <c r="J32" s="61" t="n">
        <f aca="false">SUM(F32+G32+H32+I32)</f>
        <v>450000</v>
      </c>
    </row>
    <row r="33" customFormat="false" ht="34.6" hidden="false" customHeight="true" outlineLevel="0" collapsed="false">
      <c r="A33" s="18" t="n">
        <v>2016</v>
      </c>
      <c r="B33" s="35" t="s">
        <v>345</v>
      </c>
      <c r="C33" s="35" t="s">
        <v>346</v>
      </c>
      <c r="D33" s="25" t="n">
        <v>10</v>
      </c>
      <c r="E33" s="26" t="s">
        <v>347</v>
      </c>
      <c r="F33" s="61" t="n">
        <v>0</v>
      </c>
      <c r="G33" s="61" t="n">
        <v>150000</v>
      </c>
      <c r="H33" s="61" t="n">
        <v>0</v>
      </c>
      <c r="I33" s="61" t="n">
        <v>0</v>
      </c>
      <c r="J33" s="61" t="n">
        <f aca="false">SUM(F33+G33+H33+I33)</f>
        <v>150000</v>
      </c>
    </row>
    <row r="34" customFormat="false" ht="48.2" hidden="false" customHeight="true" outlineLevel="0" collapsed="false">
      <c r="A34" s="18" t="n">
        <v>2199</v>
      </c>
      <c r="B34" s="35" t="s">
        <v>348</v>
      </c>
      <c r="C34" s="35" t="s">
        <v>349</v>
      </c>
      <c r="D34" s="25" t="n">
        <v>100</v>
      </c>
      <c r="E34" s="26" t="s">
        <v>350</v>
      </c>
      <c r="F34" s="61" t="n">
        <v>200000</v>
      </c>
      <c r="G34" s="61" t="n">
        <v>0</v>
      </c>
      <c r="H34" s="61" t="n">
        <v>0</v>
      </c>
      <c r="I34" s="61" t="n">
        <v>0</v>
      </c>
      <c r="J34" s="61" t="n">
        <f aca="false">SUM(F34+G34+H34+I34)</f>
        <v>200000</v>
      </c>
    </row>
    <row r="35" customFormat="false" ht="25.7" hidden="false" customHeight="true" outlineLevel="0" collapsed="false">
      <c r="A35" s="18" t="n">
        <v>2062</v>
      </c>
      <c r="B35" s="35" t="s">
        <v>351</v>
      </c>
      <c r="C35" s="35" t="s">
        <v>352</v>
      </c>
      <c r="D35" s="25" t="n">
        <v>100</v>
      </c>
      <c r="E35" s="26" t="s">
        <v>10</v>
      </c>
      <c r="F35" s="61"/>
      <c r="G35" s="61" t="n">
        <v>50000</v>
      </c>
      <c r="H35" s="61"/>
      <c r="I35" s="61"/>
      <c r="J35" s="61" t="n">
        <f aca="false">G35</f>
        <v>50000</v>
      </c>
    </row>
    <row r="36" customFormat="false" ht="41.75" hidden="false" customHeight="true" outlineLevel="0" collapsed="false">
      <c r="A36" s="18" t="n">
        <v>2084</v>
      </c>
      <c r="B36" s="35" t="s">
        <v>353</v>
      </c>
      <c r="C36" s="35" t="s">
        <v>354</v>
      </c>
      <c r="D36" s="25" t="n">
        <v>100</v>
      </c>
      <c r="E36" s="26" t="s">
        <v>10</v>
      </c>
      <c r="F36" s="61" t="n">
        <v>100000</v>
      </c>
      <c r="G36" s="61" t="n">
        <v>100000</v>
      </c>
      <c r="H36" s="61" t="n">
        <v>0</v>
      </c>
      <c r="I36" s="61" t="n">
        <v>0</v>
      </c>
      <c r="J36" s="61" t="n">
        <f aca="false">SUM(F36+G36+H36+I36)</f>
        <v>200000</v>
      </c>
    </row>
    <row r="37" customFormat="false" ht="14.05" hidden="false" customHeight="false" outlineLevel="0" collapsed="false">
      <c r="A37" s="48"/>
      <c r="B37" s="48"/>
      <c r="C37" s="48"/>
      <c r="D37" s="48"/>
      <c r="E37" s="48"/>
      <c r="F37" s="50" t="n">
        <f aca="false">SUM(F32:F36)</f>
        <v>300000</v>
      </c>
      <c r="G37" s="50" t="n">
        <f aca="false">SUM(G32:G36)</f>
        <v>450000</v>
      </c>
      <c r="H37" s="50" t="n">
        <f aca="false">SUM(H32:H36)</f>
        <v>0</v>
      </c>
      <c r="I37" s="50" t="n">
        <f aca="false">SUM(I32:I36)</f>
        <v>300000</v>
      </c>
      <c r="J37" s="50" t="n">
        <f aca="false">SUM(J32:J36)</f>
        <v>1050000</v>
      </c>
    </row>
    <row r="38" customFormat="false" ht="14.05" hidden="false" customHeight="false" outlineLevel="0" collapsed="false">
      <c r="A38" s="80" t="s">
        <v>96</v>
      </c>
      <c r="B38" s="1"/>
      <c r="C38" s="1"/>
      <c r="D38" s="1"/>
      <c r="E38" s="1"/>
      <c r="F38" s="42" t="n">
        <f aca="false">F37+F25+F16</f>
        <v>870000</v>
      </c>
      <c r="G38" s="42" t="n">
        <f aca="false">G37+G25+G16</f>
        <v>1110000</v>
      </c>
      <c r="H38" s="42" t="n">
        <f aca="false">H37+H25+H16</f>
        <v>0</v>
      </c>
      <c r="I38" s="42" t="n">
        <f aca="false">I37+I25+I16</f>
        <v>700000</v>
      </c>
      <c r="J38" s="42" t="n">
        <f aca="false">J37+J25+J16</f>
        <v>2680000</v>
      </c>
    </row>
    <row r="1048576" customFormat="false" ht="12.8" hidden="false" customHeight="false" outlineLevel="0" collapsed="false"/>
  </sheetData>
  <mergeCells count="32">
    <mergeCell ref="A1:A2"/>
    <mergeCell ref="G3:J3"/>
    <mergeCell ref="A4:B4"/>
    <mergeCell ref="A5:F5"/>
    <mergeCell ref="A6:B6"/>
    <mergeCell ref="E6:F6"/>
    <mergeCell ref="G6:J6"/>
    <mergeCell ref="A7:B7"/>
    <mergeCell ref="D7:F7"/>
    <mergeCell ref="G7:J7"/>
    <mergeCell ref="F8:G8"/>
    <mergeCell ref="H8:I8"/>
    <mergeCell ref="A17:B17"/>
    <mergeCell ref="A18:I18"/>
    <mergeCell ref="A19:B19"/>
    <mergeCell ref="E19:F19"/>
    <mergeCell ref="G19:J19"/>
    <mergeCell ref="A20:B20"/>
    <mergeCell ref="D20:F20"/>
    <mergeCell ref="G20:J20"/>
    <mergeCell ref="F21:G21"/>
    <mergeCell ref="H21:I21"/>
    <mergeCell ref="A26:B26"/>
    <mergeCell ref="A27:J27"/>
    <mergeCell ref="A28:B28"/>
    <mergeCell ref="E28:F28"/>
    <mergeCell ref="G28:J28"/>
    <mergeCell ref="A29:B29"/>
    <mergeCell ref="D29:F29"/>
    <mergeCell ref="G29:J29"/>
    <mergeCell ref="F30:G30"/>
    <mergeCell ref="H30:I30"/>
  </mergeCells>
  <printOptions headings="false" gridLines="false" gridLinesSet="true" horizontalCentered="false" verticalCentered="false"/>
  <pageMargins left="0.445833333333333" right="0.7875" top="0.342361111111111" bottom="1.05277777777778" header="0.51180555555555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315</TotalTime>
  <Application>LibreOffice/5.1.6.2$Windows_x86 LibreOffice_project/07ac168c60a517dba0f0d7bc7540f5afa45f0909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2013-05-15T23:01:10Z</dcterms:created>
  <dc:creator>Sony Vaio</dc:creator>
  <dc:description/>
  <dc:language>pt-BR</dc:language>
  <cp:lastModifiedBy/>
  <cp:lastPrinted>2017-07-31T15:00:38Z</cp:lastPrinted>
  <dcterms:modified xsi:type="dcterms:W3CDTF">2017-07-31T15:10:35Z</dcterms:modified>
  <cp:revision>7</cp:revision>
  <dc:subject/>
  <dc:title/>
</cp:coreProperties>
</file>